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os\Box\Documents\Wheat\publication\"/>
    </mc:Choice>
  </mc:AlternateContent>
  <xr:revisionPtr revIDLastSave="0" documentId="8_{6D0B5196-6E10-4AB3-95BC-88C462CE2BBA}" xr6:coauthVersionLast="46" xr6:coauthVersionMax="46" xr10:uidLastSave="{00000000-0000-0000-0000-000000000000}"/>
  <bookViews>
    <workbookView xWindow="38280" yWindow="-120" windowWidth="38640" windowHeight="21240" xr2:uid="{00000000-000D-0000-FFFF-FFFF00000000}"/>
  </bookViews>
  <sheets>
    <sheet name="North region table" sheetId="1" r:id="rId1"/>
  </sheets>
  <definedNames>
    <definedName name="_xlnm.Print_Area" localSheetId="0">'North region table'!$A$1:$M$81,'North region table'!$P$7:$U$20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7" i="1" l="1"/>
  <c r="L77" i="1"/>
  <c r="K77" i="1"/>
  <c r="J77" i="1"/>
  <c r="I77" i="1"/>
  <c r="H77" i="1"/>
  <c r="E75" i="1" l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<sst xmlns="http://schemas.openxmlformats.org/spreadsheetml/2006/main" count="278" uniqueCount="126">
  <si>
    <t>Company</t>
  </si>
  <si>
    <t>Variety</t>
  </si>
  <si>
    <t>Yield</t>
  </si>
  <si>
    <t>Yield Rank</t>
  </si>
  <si>
    <t>Test wt.</t>
  </si>
  <si>
    <t>Height</t>
  </si>
  <si>
    <t>bu/ac</t>
  </si>
  <si>
    <t>lb/bu</t>
  </si>
  <si>
    <t>in.</t>
  </si>
  <si>
    <t/>
  </si>
  <si>
    <t>Trial Mean</t>
  </si>
  <si>
    <t>LSD, 10%</t>
  </si>
  <si>
    <t>CV, %</t>
  </si>
  <si>
    <r>
      <t>ST</t>
    </r>
    <r>
      <rPr>
        <b/>
        <u/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</si>
  <si>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ST- Seed Treatment: C= Cruiser+Fungicide, F= Fungicide, G= Gaucho+Fungicide.</t>
    </r>
  </si>
  <si>
    <t>Perry</t>
  </si>
  <si>
    <t>AgriMAXX</t>
  </si>
  <si>
    <t>G</t>
  </si>
  <si>
    <t>American Organic</t>
  </si>
  <si>
    <t>Erisman AM</t>
  </si>
  <si>
    <t>Bio Town Seeds</t>
  </si>
  <si>
    <t>DeRaedt Seed</t>
  </si>
  <si>
    <t>DeRaedt 47</t>
  </si>
  <si>
    <t>C</t>
  </si>
  <si>
    <t>Dyna-Gro</t>
  </si>
  <si>
    <t>FS InSPIRE</t>
  </si>
  <si>
    <t>FS 597</t>
  </si>
  <si>
    <t>FS 600</t>
  </si>
  <si>
    <t>FS 603</t>
  </si>
  <si>
    <t>FS 623</t>
  </si>
  <si>
    <t>FS 624</t>
  </si>
  <si>
    <t>FS 745</t>
  </si>
  <si>
    <t>Green Valley Seed</t>
  </si>
  <si>
    <t>GV 619</t>
  </si>
  <si>
    <t>GV 652</t>
  </si>
  <si>
    <t>Kitchen Seed Company</t>
  </si>
  <si>
    <t>KSC 420</t>
  </si>
  <si>
    <t>Kratz Farms LLC</t>
  </si>
  <si>
    <t>F</t>
  </si>
  <si>
    <t>KF 667</t>
  </si>
  <si>
    <t>KF 809</t>
  </si>
  <si>
    <t>KF 839</t>
  </si>
  <si>
    <t>KF 841</t>
  </si>
  <si>
    <t>KF 920</t>
  </si>
  <si>
    <t>Pioneer</t>
  </si>
  <si>
    <t>25R61</t>
  </si>
  <si>
    <t>25R64</t>
  </si>
  <si>
    <t>25R74</t>
  </si>
  <si>
    <t>25R76</t>
  </si>
  <si>
    <t>VCIA</t>
  </si>
  <si>
    <t>Viking</t>
  </si>
  <si>
    <t>Williamsfield Seed Co</t>
  </si>
  <si>
    <t>D504W</t>
  </si>
  <si>
    <t>GV 631</t>
  </si>
  <si>
    <t>498</t>
  </si>
  <si>
    <t>503</t>
  </si>
  <si>
    <t>505</t>
  </si>
  <si>
    <t>511</t>
  </si>
  <si>
    <t>513</t>
  </si>
  <si>
    <t>516</t>
  </si>
  <si>
    <t>525</t>
  </si>
  <si>
    <t>531</t>
  </si>
  <si>
    <t>EXP 2302</t>
  </si>
  <si>
    <t>DXW2023</t>
  </si>
  <si>
    <t>WX23444</t>
  </si>
  <si>
    <t>FS 606</t>
  </si>
  <si>
    <t>FS 617</t>
  </si>
  <si>
    <t>FS WX23A</t>
  </si>
  <si>
    <t>FS WX23B</t>
  </si>
  <si>
    <t>GV 6123X</t>
  </si>
  <si>
    <t>GV 6223X</t>
  </si>
  <si>
    <t>GV 6323X</t>
  </si>
  <si>
    <t>Kennel Seed Farms</t>
  </si>
  <si>
    <t>KF 1618</t>
  </si>
  <si>
    <t>KF 2308</t>
  </si>
  <si>
    <t>KF 2339</t>
  </si>
  <si>
    <t>KF 2342</t>
  </si>
  <si>
    <t>KSC 423</t>
  </si>
  <si>
    <t>EX KF 848</t>
  </si>
  <si>
    <t>EX KF 861</t>
  </si>
  <si>
    <t>EX KF 908</t>
  </si>
  <si>
    <t>EX KF 952</t>
  </si>
  <si>
    <t>KF 869</t>
  </si>
  <si>
    <t>KF 893</t>
  </si>
  <si>
    <t>Langdon Bros. Seed</t>
  </si>
  <si>
    <t>LB1936</t>
  </si>
  <si>
    <t>Martin Seed</t>
  </si>
  <si>
    <t>M20</t>
  </si>
  <si>
    <t>M22</t>
  </si>
  <si>
    <t>25R65</t>
  </si>
  <si>
    <t>16VDH-SRW03-023</t>
  </si>
  <si>
    <t>VA19FHB-36</t>
  </si>
  <si>
    <t>801</t>
  </si>
  <si>
    <t>WSC 3804</t>
  </si>
  <si>
    <t>WSC 3906</t>
  </si>
  <si>
    <t>Hampshire</t>
  </si>
  <si>
    <t>Table 2. Northern Illinois regional wheat variety trial results, 2023</t>
  </si>
  <si>
    <t>1 to 69</t>
  </si>
  <si>
    <t>Urbana</t>
  </si>
  <si>
    <t>Regional Average</t>
  </si>
  <si>
    <t>Location</t>
  </si>
  <si>
    <t>County</t>
  </si>
  <si>
    <t>Site Location</t>
  </si>
  <si>
    <t>Click to see map</t>
  </si>
  <si>
    <t>Click here for directions</t>
  </si>
  <si>
    <t>Host</t>
  </si>
  <si>
    <t>Soil type</t>
  </si>
  <si>
    <t>Planting date</t>
  </si>
  <si>
    <t>Harvest date</t>
  </si>
  <si>
    <t>Nitrogen applied</t>
  </si>
  <si>
    <t>Fall</t>
  </si>
  <si>
    <t>Spring</t>
  </si>
  <si>
    <t>Latitude</t>
  </si>
  <si>
    <t>Longitude</t>
  </si>
  <si>
    <t>Pike</t>
  </si>
  <si>
    <t>Champaign</t>
  </si>
  <si>
    <t>Dezeri DeRaedt</t>
  </si>
  <si>
    <t>Luke Merrit</t>
  </si>
  <si>
    <t>CSREC</t>
  </si>
  <si>
    <t>Clarksdale silt loam</t>
  </si>
  <si>
    <t>Flanagan silt loam</t>
  </si>
  <si>
    <t>Drummer silty clay loam</t>
  </si>
  <si>
    <t>Kane</t>
  </si>
  <si>
    <t>Pounds N/ A</t>
  </si>
  <si>
    <t>D506W</t>
  </si>
  <si>
    <t>DXW2025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</si>
</sst>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/d/yy;@"/>
    <numFmt numFmtId="166" formatCode="[$-409]mmmm\ d\,\ yy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/>
      <vertAlign val="superscript"/>
      <sz val="10"/>
      <name val="Arial"/>
      <family val="2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0" xfId="0" applyNumberFormat="1" applyFont="1"/>
    <xf numFmtId="0" fontId="0" fillId="0" borderId="0" xfId="0" applyAlignment="1">
      <alignment horizontal="center"/>
    </xf>
    <xf numFmtId="1" fontId="5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right" indent="1"/>
    </xf>
    <xf numFmtId="164" fontId="0" fillId="0" borderId="0" xfId="0" applyNumberFormat="1" applyAlignment="1">
      <alignment horizontal="right" indent="1"/>
    </xf>
    <xf numFmtId="0" fontId="0" fillId="0" borderId="0" xfId="0" applyAlignment="1">
      <alignment horizontal="right" indent="1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0" xfId="2" applyAlignment="1">
      <alignment horizontal="left"/>
    </xf>
    <xf numFmtId="0" fontId="8" fillId="0" borderId="0" xfId="2" applyFill="1" applyBorder="1"/>
    <xf numFmtId="0" fontId="8" fillId="0" borderId="0" xfId="2"/>
    <xf numFmtId="165" fontId="2" fillId="0" borderId="0" xfId="0" applyNumberFormat="1" applyFont="1" applyAlignment="1">
      <alignment horizontal="right"/>
    </xf>
    <xf numFmtId="166" fontId="0" fillId="0" borderId="0" xfId="0" applyNumberFormat="1" applyAlignment="1">
      <alignment horizontal="left"/>
    </xf>
    <xf numFmtId="166" fontId="1" fillId="0" borderId="0" xfId="0" applyNumberFormat="1" applyFont="1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maps/pQxxaxVthvZ1vnrX8" TargetMode="External"/><Relationship Id="rId2" Type="http://schemas.openxmlformats.org/officeDocument/2006/relationships/hyperlink" Target="https://goo.gl/maps/tncv6dVPrp3pNZaA7" TargetMode="External"/><Relationship Id="rId1" Type="http://schemas.openxmlformats.org/officeDocument/2006/relationships/hyperlink" Target="https://goo.gl/maps/EK37ULXM6Yq8LVUW6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A88"/>
  <sheetViews>
    <sheetView tabSelected="1" zoomScaleNormal="100" workbookViewId="0"/>
  </sheetViews>
  <sheetFormatPr defaultRowHeight="12.75" x14ac:dyDescent="0.2"/>
  <cols>
    <col min="1" max="1" width="22.140625" customWidth="1"/>
    <col min="2" max="2" width="17.7109375" style="12" customWidth="1"/>
    <col min="3" max="3" width="4" style="8" bestFit="1" customWidth="1"/>
    <col min="5" max="5" width="10.7109375" customWidth="1"/>
    <col min="18" max="18" width="2" customWidth="1"/>
    <col min="19" max="21" width="20.7109375" customWidth="1"/>
  </cols>
  <sheetData>
    <row r="1" spans="1:235" ht="15" x14ac:dyDescent="0.25">
      <c r="A1" s="7" t="s">
        <v>96</v>
      </c>
      <c r="B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</row>
    <row r="2" spans="1:235" ht="6" customHeight="1" x14ac:dyDescent="0.25">
      <c r="A2" s="7"/>
      <c r="B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</row>
    <row r="3" spans="1:235" ht="14.25" customHeight="1" x14ac:dyDescent="0.2">
      <c r="A3" s="1"/>
      <c r="B3" s="10"/>
      <c r="C3" s="13"/>
      <c r="D3" s="37" t="s">
        <v>99</v>
      </c>
      <c r="E3" s="37"/>
      <c r="F3" s="37"/>
      <c r="G3" s="37"/>
      <c r="H3" s="37" t="s">
        <v>15</v>
      </c>
      <c r="I3" s="37"/>
      <c r="J3" s="37" t="s">
        <v>98</v>
      </c>
      <c r="K3" s="37"/>
      <c r="L3" s="37" t="s">
        <v>95</v>
      </c>
      <c r="M3" s="37"/>
    </row>
    <row r="4" spans="1:235" ht="14.25" x14ac:dyDescent="0.2">
      <c r="A4" s="2" t="s">
        <v>0</v>
      </c>
      <c r="B4" s="11" t="s">
        <v>1</v>
      </c>
      <c r="C4" s="3" t="s">
        <v>13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2</v>
      </c>
      <c r="I4" s="3" t="s">
        <v>4</v>
      </c>
      <c r="J4" s="3" t="s">
        <v>2</v>
      </c>
      <c r="K4" s="3" t="s">
        <v>4</v>
      </c>
      <c r="L4" s="3" t="s">
        <v>2</v>
      </c>
      <c r="M4" s="3" t="s">
        <v>4</v>
      </c>
    </row>
    <row r="5" spans="1:235" x14ac:dyDescent="0.2">
      <c r="D5" s="4" t="s">
        <v>6</v>
      </c>
      <c r="E5" s="4" t="s">
        <v>97</v>
      </c>
      <c r="F5" s="4" t="s">
        <v>7</v>
      </c>
      <c r="G5" s="4" t="s">
        <v>8</v>
      </c>
      <c r="H5" s="4" t="s">
        <v>6</v>
      </c>
      <c r="I5" s="4" t="s">
        <v>7</v>
      </c>
      <c r="J5" s="4" t="s">
        <v>6</v>
      </c>
      <c r="K5" s="4" t="s">
        <v>7</v>
      </c>
      <c r="L5" s="4" t="s">
        <v>6</v>
      </c>
      <c r="M5" s="4" t="s">
        <v>7</v>
      </c>
    </row>
    <row r="6" spans="1:235" ht="6" customHeight="1" x14ac:dyDescent="0.2"/>
    <row r="7" spans="1:235" x14ac:dyDescent="0.2">
      <c r="A7" s="15" t="s">
        <v>16</v>
      </c>
      <c r="B7" s="19" t="s">
        <v>54</v>
      </c>
      <c r="C7" s="16" t="s">
        <v>17</v>
      </c>
      <c r="D7" s="20">
        <v>122.2</v>
      </c>
      <c r="E7" s="18">
        <f>_xlfn.RANK.AVG(D7,$D$7:$D$75,0)</f>
        <v>35</v>
      </c>
      <c r="F7" s="17">
        <v>57.17</v>
      </c>
      <c r="G7" s="18">
        <v>37.49</v>
      </c>
      <c r="H7" s="20">
        <v>96.25</v>
      </c>
      <c r="I7" s="17">
        <v>53.79</v>
      </c>
      <c r="J7" s="17">
        <v>121.25</v>
      </c>
      <c r="K7" s="17">
        <v>57.6</v>
      </c>
      <c r="L7" s="20">
        <v>148.37</v>
      </c>
      <c r="M7" s="20">
        <v>59.94</v>
      </c>
      <c r="Q7" s="25" t="s">
        <v>100</v>
      </c>
      <c r="R7" s="25"/>
      <c r="S7" s="13" t="s">
        <v>15</v>
      </c>
      <c r="T7" s="13" t="s">
        <v>98</v>
      </c>
      <c r="U7" s="13" t="s">
        <v>95</v>
      </c>
    </row>
    <row r="8" spans="1:235" x14ac:dyDescent="0.2">
      <c r="A8" s="15" t="s">
        <v>16</v>
      </c>
      <c r="B8" s="19" t="s">
        <v>55</v>
      </c>
      <c r="C8" s="16" t="s">
        <v>17</v>
      </c>
      <c r="D8" s="20">
        <v>123.2</v>
      </c>
      <c r="E8" s="18">
        <f t="shared" ref="E8:E71" si="0">_xlfn.RANK.AVG(D8,$D$7:$D$75,0)</f>
        <v>30</v>
      </c>
      <c r="F8" s="17">
        <v>59.32</v>
      </c>
      <c r="G8" s="18">
        <v>36.5</v>
      </c>
      <c r="H8" s="20">
        <v>88.79</v>
      </c>
      <c r="I8" s="17">
        <v>56.4</v>
      </c>
      <c r="J8" s="17">
        <v>127.3</v>
      </c>
      <c r="K8" s="17">
        <v>60.12</v>
      </c>
      <c r="L8" s="20">
        <v>156.46</v>
      </c>
      <c r="M8" s="20">
        <v>61.35</v>
      </c>
      <c r="Q8" s="25" t="s">
        <v>101</v>
      </c>
      <c r="R8" s="25"/>
      <c r="S8" s="23" t="s">
        <v>114</v>
      </c>
      <c r="T8" s="23" t="s">
        <v>115</v>
      </c>
      <c r="U8" s="23" t="s">
        <v>122</v>
      </c>
    </row>
    <row r="9" spans="1:235" x14ac:dyDescent="0.2">
      <c r="A9" s="15" t="s">
        <v>16</v>
      </c>
      <c r="B9" s="19" t="s">
        <v>56</v>
      </c>
      <c r="C9" s="16" t="s">
        <v>17</v>
      </c>
      <c r="D9" s="20">
        <v>122.73</v>
      </c>
      <c r="E9" s="18">
        <f t="shared" si="0"/>
        <v>33</v>
      </c>
      <c r="F9" s="17">
        <v>60.87</v>
      </c>
      <c r="G9" s="18">
        <v>36.31</v>
      </c>
      <c r="H9" s="20">
        <v>89.64</v>
      </c>
      <c r="I9" s="17">
        <v>58.17</v>
      </c>
      <c r="J9" s="17">
        <v>125.07</v>
      </c>
      <c r="K9" s="17">
        <v>61.46</v>
      </c>
      <c r="L9" s="20">
        <v>155.26</v>
      </c>
      <c r="M9" s="20">
        <v>62.97</v>
      </c>
      <c r="Q9" s="25" t="s">
        <v>102</v>
      </c>
      <c r="R9" s="25"/>
      <c r="S9" s="26" t="s">
        <v>103</v>
      </c>
      <c r="T9" s="27" t="s">
        <v>104</v>
      </c>
      <c r="U9" s="28" t="s">
        <v>103</v>
      </c>
    </row>
    <row r="10" spans="1:235" x14ac:dyDescent="0.2">
      <c r="A10" s="15" t="s">
        <v>16</v>
      </c>
      <c r="B10" s="19" t="s">
        <v>57</v>
      </c>
      <c r="C10" s="16" t="s">
        <v>17</v>
      </c>
      <c r="D10" s="20">
        <v>114.73</v>
      </c>
      <c r="E10" s="18">
        <f t="shared" si="0"/>
        <v>58</v>
      </c>
      <c r="F10" s="17">
        <v>58.02</v>
      </c>
      <c r="G10" s="18">
        <v>34.81</v>
      </c>
      <c r="H10" s="20">
        <v>89.57</v>
      </c>
      <c r="I10" s="17">
        <v>56.49</v>
      </c>
      <c r="J10" s="17">
        <v>111.8</v>
      </c>
      <c r="K10" s="17">
        <v>59.47</v>
      </c>
      <c r="L10" s="20">
        <v>141.26</v>
      </c>
      <c r="M10" s="20">
        <v>58.33</v>
      </c>
      <c r="Q10" s="25" t="s">
        <v>105</v>
      </c>
      <c r="R10" s="25"/>
      <c r="S10" s="23" t="s">
        <v>117</v>
      </c>
      <c r="T10" s="12" t="s">
        <v>118</v>
      </c>
      <c r="U10" s="23" t="s">
        <v>116</v>
      </c>
    </row>
    <row r="11" spans="1:235" x14ac:dyDescent="0.2">
      <c r="A11" s="15" t="s">
        <v>16</v>
      </c>
      <c r="B11" s="19" t="s">
        <v>58</v>
      </c>
      <c r="C11" s="16" t="s">
        <v>17</v>
      </c>
      <c r="D11" s="20">
        <v>121.6</v>
      </c>
      <c r="E11" s="18">
        <f t="shared" si="0"/>
        <v>37</v>
      </c>
      <c r="F11" s="17">
        <v>59.27</v>
      </c>
      <c r="G11" s="18">
        <v>35.22</v>
      </c>
      <c r="H11" s="20">
        <v>104.24</v>
      </c>
      <c r="I11" s="17">
        <v>57.05</v>
      </c>
      <c r="J11" s="17">
        <v>107.69</v>
      </c>
      <c r="K11" s="17">
        <v>59.27</v>
      </c>
      <c r="L11" s="20">
        <v>146.88</v>
      </c>
      <c r="M11" s="20">
        <v>61.77</v>
      </c>
      <c r="Q11" s="25" t="s">
        <v>106</v>
      </c>
      <c r="R11" s="25"/>
      <c r="S11" s="12" t="s">
        <v>119</v>
      </c>
      <c r="T11" s="23" t="s">
        <v>120</v>
      </c>
      <c r="U11" s="23" t="s">
        <v>121</v>
      </c>
    </row>
    <row r="12" spans="1:235" x14ac:dyDescent="0.2">
      <c r="A12" t="s">
        <v>16</v>
      </c>
      <c r="B12" s="24" t="s">
        <v>59</v>
      </c>
      <c r="C12" s="14" t="s">
        <v>17</v>
      </c>
      <c r="D12" s="21">
        <v>124.67</v>
      </c>
      <c r="E12" s="6">
        <f t="shared" si="0"/>
        <v>20</v>
      </c>
      <c r="F12" s="5">
        <v>59.45</v>
      </c>
      <c r="G12" s="6">
        <v>36.229999999999997</v>
      </c>
      <c r="H12" s="21">
        <v>95.54</v>
      </c>
      <c r="I12" s="5">
        <v>56.66</v>
      </c>
      <c r="J12" s="5">
        <v>125.72</v>
      </c>
      <c r="K12" s="5">
        <v>59.89</v>
      </c>
      <c r="L12" s="21">
        <v>153.4</v>
      </c>
      <c r="M12" s="21">
        <v>61.8</v>
      </c>
      <c r="Q12" s="29" t="s">
        <v>107</v>
      </c>
      <c r="R12" s="29"/>
      <c r="S12" s="30">
        <v>45203</v>
      </c>
      <c r="T12" s="30">
        <v>45167</v>
      </c>
      <c r="U12" s="30">
        <v>45204</v>
      </c>
    </row>
    <row r="13" spans="1:235" x14ac:dyDescent="0.2">
      <c r="A13" t="s">
        <v>16</v>
      </c>
      <c r="B13" s="24" t="s">
        <v>60</v>
      </c>
      <c r="C13" s="14" t="s">
        <v>17</v>
      </c>
      <c r="D13" s="21">
        <v>123.01</v>
      </c>
      <c r="E13" s="6">
        <f t="shared" si="0"/>
        <v>31</v>
      </c>
      <c r="F13" s="5">
        <v>58.17</v>
      </c>
      <c r="G13" s="6">
        <v>33.86</v>
      </c>
      <c r="H13" s="21">
        <v>101.99</v>
      </c>
      <c r="I13" s="5">
        <v>56.18</v>
      </c>
      <c r="J13" s="5">
        <v>109.09</v>
      </c>
      <c r="K13" s="5">
        <v>57.7</v>
      </c>
      <c r="L13" s="21">
        <v>152.79</v>
      </c>
      <c r="M13" s="21">
        <v>61.04</v>
      </c>
      <c r="Q13" s="29" t="s">
        <v>108</v>
      </c>
      <c r="R13" s="29"/>
      <c r="S13" s="31">
        <v>45103</v>
      </c>
      <c r="T13" s="30">
        <v>45105</v>
      </c>
      <c r="U13" s="30">
        <v>45210</v>
      </c>
    </row>
    <row r="14" spans="1:235" x14ac:dyDescent="0.2">
      <c r="A14" t="s">
        <v>16</v>
      </c>
      <c r="B14" s="24" t="s">
        <v>61</v>
      </c>
      <c r="C14" s="14" t="s">
        <v>17</v>
      </c>
      <c r="D14" s="21">
        <v>114.58</v>
      </c>
      <c r="E14" s="6">
        <f t="shared" si="0"/>
        <v>59</v>
      </c>
      <c r="F14" s="5">
        <v>59.94</v>
      </c>
      <c r="G14" s="6">
        <v>37.07</v>
      </c>
      <c r="H14" s="21">
        <v>88.49</v>
      </c>
      <c r="I14" s="5">
        <v>57.05</v>
      </c>
      <c r="J14" s="5">
        <v>115.94</v>
      </c>
      <c r="K14" s="5">
        <v>60.36</v>
      </c>
      <c r="L14" s="21">
        <v>139.15</v>
      </c>
      <c r="M14" s="21">
        <v>62.38</v>
      </c>
    </row>
    <row r="15" spans="1:235" x14ac:dyDescent="0.2">
      <c r="A15" t="s">
        <v>16</v>
      </c>
      <c r="B15" s="24" t="s">
        <v>62</v>
      </c>
      <c r="C15" s="14" t="s">
        <v>17</v>
      </c>
      <c r="D15" s="21">
        <v>127.29</v>
      </c>
      <c r="E15" s="6">
        <f t="shared" si="0"/>
        <v>12</v>
      </c>
      <c r="F15" s="5">
        <v>60.44</v>
      </c>
      <c r="G15" s="6">
        <v>35.340000000000003</v>
      </c>
      <c r="H15" s="21">
        <v>111.66</v>
      </c>
      <c r="I15" s="5">
        <v>57.23</v>
      </c>
      <c r="J15" s="5">
        <v>122.3</v>
      </c>
      <c r="K15" s="5">
        <v>60.89</v>
      </c>
      <c r="L15" s="21">
        <v>143.71</v>
      </c>
      <c r="M15" s="21">
        <v>63.04</v>
      </c>
      <c r="P15" s="32"/>
      <c r="Q15" s="33" t="s">
        <v>109</v>
      </c>
      <c r="R15" s="33"/>
      <c r="S15" s="36" t="s">
        <v>123</v>
      </c>
      <c r="T15" s="36"/>
      <c r="U15" s="36"/>
    </row>
    <row r="16" spans="1:235" x14ac:dyDescent="0.2">
      <c r="A16" t="s">
        <v>18</v>
      </c>
      <c r="B16" s="24" t="s">
        <v>19</v>
      </c>
      <c r="C16" s="14"/>
      <c r="D16" s="21">
        <v>105.7</v>
      </c>
      <c r="E16" s="6">
        <f t="shared" si="0"/>
        <v>68</v>
      </c>
      <c r="F16" s="5">
        <v>61.16</v>
      </c>
      <c r="G16" s="6">
        <v>35.82</v>
      </c>
      <c r="H16" s="21">
        <v>78.14</v>
      </c>
      <c r="I16" s="5">
        <v>58.07</v>
      </c>
      <c r="J16" s="5">
        <v>106.59</v>
      </c>
      <c r="K16" s="5">
        <v>62.45</v>
      </c>
      <c r="L16" s="21">
        <v>132.6</v>
      </c>
      <c r="M16" s="21">
        <v>62.77</v>
      </c>
      <c r="Q16" s="25" t="s">
        <v>110</v>
      </c>
      <c r="S16" s="8">
        <v>30</v>
      </c>
      <c r="T16" s="8">
        <v>30</v>
      </c>
      <c r="U16" s="8">
        <v>30</v>
      </c>
    </row>
    <row r="17" spans="1:21" x14ac:dyDescent="0.2">
      <c r="A17" s="15" t="s">
        <v>20</v>
      </c>
      <c r="B17" s="19" t="s">
        <v>52</v>
      </c>
      <c r="C17" s="16" t="s">
        <v>17</v>
      </c>
      <c r="D17" s="20">
        <v>121.86</v>
      </c>
      <c r="E17" s="18">
        <f t="shared" si="0"/>
        <v>36</v>
      </c>
      <c r="F17" s="17">
        <v>59.26</v>
      </c>
      <c r="G17" s="18">
        <v>35.24</v>
      </c>
      <c r="H17" s="20">
        <v>93.71</v>
      </c>
      <c r="I17" s="17">
        <v>56.56</v>
      </c>
      <c r="J17" s="17">
        <v>120.57</v>
      </c>
      <c r="K17" s="17">
        <v>59.5</v>
      </c>
      <c r="L17" s="20">
        <v>151.16999999999999</v>
      </c>
      <c r="M17" s="20">
        <v>61.78</v>
      </c>
      <c r="P17" s="32"/>
      <c r="Q17" s="33" t="s">
        <v>111</v>
      </c>
      <c r="R17" s="32"/>
      <c r="S17" s="35">
        <v>80</v>
      </c>
      <c r="T17" s="35">
        <v>90</v>
      </c>
      <c r="U17" s="35">
        <v>80</v>
      </c>
    </row>
    <row r="18" spans="1:21" x14ac:dyDescent="0.2">
      <c r="A18" s="15" t="s">
        <v>20</v>
      </c>
      <c r="B18" s="19" t="s">
        <v>124</v>
      </c>
      <c r="C18" s="16" t="s">
        <v>17</v>
      </c>
      <c r="D18" s="20">
        <v>132.35</v>
      </c>
      <c r="E18" s="18">
        <f t="shared" si="0"/>
        <v>2</v>
      </c>
      <c r="F18" s="17">
        <v>59.07</v>
      </c>
      <c r="G18" s="18">
        <v>35.9</v>
      </c>
      <c r="H18" s="20">
        <v>104.57</v>
      </c>
      <c r="I18" s="17">
        <v>56.24</v>
      </c>
      <c r="J18" s="17">
        <v>140.16</v>
      </c>
      <c r="K18" s="17">
        <v>59.82</v>
      </c>
      <c r="L18" s="20">
        <v>154.1</v>
      </c>
      <c r="M18" s="20">
        <v>61.08</v>
      </c>
      <c r="R18" s="25"/>
      <c r="S18" s="12"/>
      <c r="T18" s="24"/>
      <c r="U18" s="12"/>
    </row>
    <row r="19" spans="1:21" x14ac:dyDescent="0.2">
      <c r="A19" s="15" t="s">
        <v>20</v>
      </c>
      <c r="B19" s="19" t="s">
        <v>63</v>
      </c>
      <c r="C19" s="16" t="s">
        <v>17</v>
      </c>
      <c r="D19" s="20">
        <v>126.64</v>
      </c>
      <c r="E19" s="18">
        <f t="shared" si="0"/>
        <v>14</v>
      </c>
      <c r="F19" s="17">
        <v>57.45</v>
      </c>
      <c r="G19" s="18">
        <v>36.5</v>
      </c>
      <c r="H19" s="20">
        <v>98.8</v>
      </c>
      <c r="I19" s="17">
        <v>54.81</v>
      </c>
      <c r="J19" s="17">
        <v>128.51</v>
      </c>
      <c r="K19" s="17">
        <v>58.11</v>
      </c>
      <c r="L19" s="20">
        <v>153.16999999999999</v>
      </c>
      <c r="M19" s="20">
        <v>59.44</v>
      </c>
      <c r="Q19" s="25" t="s">
        <v>112</v>
      </c>
      <c r="R19" s="25"/>
      <c r="S19" s="12">
        <v>39.8041680369302</v>
      </c>
      <c r="T19" s="24">
        <v>40.078972511152998</v>
      </c>
      <c r="U19" s="12">
        <v>42.039521734412503</v>
      </c>
    </row>
    <row r="20" spans="1:21" x14ac:dyDescent="0.2">
      <c r="A20" s="15" t="s">
        <v>20</v>
      </c>
      <c r="B20" s="19" t="s">
        <v>125</v>
      </c>
      <c r="C20" s="16" t="s">
        <v>17</v>
      </c>
      <c r="D20" s="20">
        <v>123.55</v>
      </c>
      <c r="E20" s="18">
        <f t="shared" si="0"/>
        <v>29</v>
      </c>
      <c r="F20" s="17">
        <v>59.47</v>
      </c>
      <c r="G20" s="18">
        <v>37.28</v>
      </c>
      <c r="H20" s="20">
        <v>91.03</v>
      </c>
      <c r="I20" s="17">
        <v>57.46</v>
      </c>
      <c r="J20" s="17">
        <v>122.97</v>
      </c>
      <c r="K20" s="17">
        <v>60.09</v>
      </c>
      <c r="L20" s="20">
        <v>157.46</v>
      </c>
      <c r="M20" s="20">
        <v>61.11</v>
      </c>
      <c r="P20" s="34"/>
      <c r="Q20" s="25" t="s">
        <v>113</v>
      </c>
      <c r="R20" s="10"/>
      <c r="S20" s="12">
        <v>-90.821091301987593</v>
      </c>
      <c r="T20" s="12">
        <v>88.245051461332807</v>
      </c>
      <c r="U20" s="12">
        <v>-88.492894323105801</v>
      </c>
    </row>
    <row r="21" spans="1:21" x14ac:dyDescent="0.2">
      <c r="A21" s="15" t="s">
        <v>21</v>
      </c>
      <c r="B21" s="19" t="s">
        <v>22</v>
      </c>
      <c r="C21" s="16" t="s">
        <v>23</v>
      </c>
      <c r="D21" s="20">
        <v>121.5</v>
      </c>
      <c r="E21" s="18">
        <f t="shared" si="0"/>
        <v>38</v>
      </c>
      <c r="F21" s="17">
        <v>61.32</v>
      </c>
      <c r="G21" s="18">
        <v>36.46</v>
      </c>
      <c r="H21" s="20">
        <v>92.54</v>
      </c>
      <c r="I21" s="17">
        <v>58.29</v>
      </c>
      <c r="J21" s="17">
        <v>122.07</v>
      </c>
      <c r="K21" s="17">
        <v>62.1</v>
      </c>
      <c r="L21" s="20">
        <v>150.6</v>
      </c>
      <c r="M21" s="20">
        <v>63.46</v>
      </c>
    </row>
    <row r="22" spans="1:21" x14ac:dyDescent="0.2">
      <c r="A22" t="s">
        <v>24</v>
      </c>
      <c r="B22" s="24">
        <v>9120</v>
      </c>
      <c r="C22" s="14" t="s">
        <v>17</v>
      </c>
      <c r="D22" s="21">
        <v>118.13</v>
      </c>
      <c r="E22" s="6">
        <f t="shared" si="0"/>
        <v>48.5</v>
      </c>
      <c r="F22" s="5">
        <v>61.48</v>
      </c>
      <c r="G22" s="6">
        <v>34.979999999999997</v>
      </c>
      <c r="H22" s="21">
        <v>93.3</v>
      </c>
      <c r="I22" s="5">
        <v>59.08</v>
      </c>
      <c r="J22" s="5">
        <v>111.58</v>
      </c>
      <c r="K22" s="5">
        <v>62.56</v>
      </c>
      <c r="L22" s="21">
        <v>146.84</v>
      </c>
      <c r="M22" s="21">
        <v>62.89</v>
      </c>
    </row>
    <row r="23" spans="1:21" x14ac:dyDescent="0.2">
      <c r="A23" t="s">
        <v>24</v>
      </c>
      <c r="B23" s="24">
        <v>9151</v>
      </c>
      <c r="C23" s="14" t="s">
        <v>17</v>
      </c>
      <c r="D23" s="21">
        <v>124.3</v>
      </c>
      <c r="E23" s="6">
        <f t="shared" si="0"/>
        <v>24</v>
      </c>
      <c r="F23" s="5">
        <v>61.08</v>
      </c>
      <c r="G23" s="6">
        <v>35.03</v>
      </c>
      <c r="H23" s="21">
        <v>98.91</v>
      </c>
      <c r="I23" s="5">
        <v>59.39</v>
      </c>
      <c r="J23" s="5">
        <v>121.73</v>
      </c>
      <c r="K23" s="5">
        <v>61.12</v>
      </c>
      <c r="L23" s="21">
        <v>151.04</v>
      </c>
      <c r="M23" s="21">
        <v>63.17</v>
      </c>
    </row>
    <row r="24" spans="1:21" x14ac:dyDescent="0.2">
      <c r="A24" t="s">
        <v>24</v>
      </c>
      <c r="B24" s="12">
        <v>9172</v>
      </c>
      <c r="C24" s="14" t="s">
        <v>17</v>
      </c>
      <c r="D24" s="21">
        <v>128.58000000000001</v>
      </c>
      <c r="E24" s="6">
        <f t="shared" si="0"/>
        <v>7</v>
      </c>
      <c r="F24" s="5">
        <v>59.41</v>
      </c>
      <c r="G24" s="6">
        <v>36.06</v>
      </c>
      <c r="H24" s="21">
        <v>102.1</v>
      </c>
      <c r="I24" s="5">
        <v>56.89</v>
      </c>
      <c r="J24" s="5">
        <v>129.16999999999999</v>
      </c>
      <c r="K24" s="5">
        <v>59.98</v>
      </c>
      <c r="L24" s="21">
        <v>154.36000000000001</v>
      </c>
      <c r="M24" s="21">
        <v>61.43</v>
      </c>
    </row>
    <row r="25" spans="1:21" x14ac:dyDescent="0.2">
      <c r="A25" t="s">
        <v>24</v>
      </c>
      <c r="B25" s="24">
        <v>9231</v>
      </c>
      <c r="C25" s="14" t="s">
        <v>17</v>
      </c>
      <c r="D25" s="21">
        <v>124.07</v>
      </c>
      <c r="E25" s="6">
        <f t="shared" si="0"/>
        <v>25</v>
      </c>
      <c r="F25" s="5">
        <v>59.57</v>
      </c>
      <c r="G25" s="6">
        <v>36.81</v>
      </c>
      <c r="H25" s="21">
        <v>97.59</v>
      </c>
      <c r="I25" s="5">
        <v>57.34</v>
      </c>
      <c r="J25" s="5">
        <v>118.09</v>
      </c>
      <c r="K25" s="5">
        <v>59.97</v>
      </c>
      <c r="L25" s="21">
        <v>155.11000000000001</v>
      </c>
      <c r="M25" s="21">
        <v>61.6</v>
      </c>
    </row>
    <row r="26" spans="1:21" x14ac:dyDescent="0.2">
      <c r="A26" t="s">
        <v>24</v>
      </c>
      <c r="B26" s="24">
        <v>9290</v>
      </c>
      <c r="C26" s="14" t="s">
        <v>17</v>
      </c>
      <c r="D26" s="21">
        <v>120.13</v>
      </c>
      <c r="E26" s="6">
        <f t="shared" si="0"/>
        <v>45</v>
      </c>
      <c r="F26" s="5">
        <v>59.84</v>
      </c>
      <c r="G26" s="6">
        <v>38.1</v>
      </c>
      <c r="H26" s="21">
        <v>93.79</v>
      </c>
      <c r="I26" s="5">
        <v>56.88</v>
      </c>
      <c r="J26" s="5">
        <v>116.51</v>
      </c>
      <c r="K26" s="5">
        <v>60.88</v>
      </c>
      <c r="L26" s="21">
        <v>148.88</v>
      </c>
      <c r="M26" s="21">
        <v>61.61</v>
      </c>
    </row>
    <row r="27" spans="1:21" x14ac:dyDescent="0.2">
      <c r="A27" s="15" t="s">
        <v>24</v>
      </c>
      <c r="B27" s="19">
        <v>9422</v>
      </c>
      <c r="C27" s="16" t="s">
        <v>17</v>
      </c>
      <c r="D27" s="20">
        <v>134.04</v>
      </c>
      <c r="E27" s="18">
        <f t="shared" si="0"/>
        <v>1</v>
      </c>
      <c r="F27" s="17">
        <v>60.08</v>
      </c>
      <c r="G27" s="18">
        <v>36.65</v>
      </c>
      <c r="H27" s="20">
        <v>108.58</v>
      </c>
      <c r="I27" s="17">
        <v>56.78</v>
      </c>
      <c r="J27" s="17">
        <v>136.29</v>
      </c>
      <c r="K27" s="17">
        <v>61.34</v>
      </c>
      <c r="L27" s="20">
        <v>157.36000000000001</v>
      </c>
      <c r="M27" s="20">
        <v>61.81</v>
      </c>
    </row>
    <row r="28" spans="1:21" x14ac:dyDescent="0.2">
      <c r="A28" s="15" t="s">
        <v>24</v>
      </c>
      <c r="B28" s="19">
        <v>9481</v>
      </c>
      <c r="C28" s="16" t="s">
        <v>17</v>
      </c>
      <c r="D28" s="20">
        <v>118.51</v>
      </c>
      <c r="E28" s="18">
        <f t="shared" si="0"/>
        <v>47</v>
      </c>
      <c r="F28" s="17">
        <v>60.01</v>
      </c>
      <c r="G28" s="18">
        <v>34.74</v>
      </c>
      <c r="H28" s="20">
        <v>87.46</v>
      </c>
      <c r="I28" s="17">
        <v>56.46</v>
      </c>
      <c r="J28" s="17">
        <v>120.9</v>
      </c>
      <c r="K28" s="17">
        <v>61.77</v>
      </c>
      <c r="L28" s="20">
        <v>148.58000000000001</v>
      </c>
      <c r="M28" s="20">
        <v>61.35</v>
      </c>
    </row>
    <row r="29" spans="1:21" x14ac:dyDescent="0.2">
      <c r="A29" s="15" t="s">
        <v>24</v>
      </c>
      <c r="B29" s="19" t="s">
        <v>64</v>
      </c>
      <c r="C29" s="16" t="s">
        <v>23</v>
      </c>
      <c r="D29" s="20">
        <v>125.64</v>
      </c>
      <c r="E29" s="18">
        <f t="shared" si="0"/>
        <v>17</v>
      </c>
      <c r="F29" s="17">
        <v>58.74</v>
      </c>
      <c r="G29" s="18">
        <v>36.340000000000003</v>
      </c>
      <c r="H29" s="20">
        <v>101.14</v>
      </c>
      <c r="I29" s="17">
        <v>56.01</v>
      </c>
      <c r="J29" s="17">
        <v>129.65</v>
      </c>
      <c r="K29" s="17">
        <v>59.26</v>
      </c>
      <c r="L29" s="20">
        <v>146.41999999999999</v>
      </c>
      <c r="M29" s="20">
        <v>60.95</v>
      </c>
    </row>
    <row r="30" spans="1:21" x14ac:dyDescent="0.2">
      <c r="A30" s="15" t="s">
        <v>25</v>
      </c>
      <c r="B30" s="19" t="s">
        <v>26</v>
      </c>
      <c r="C30" s="16" t="s">
        <v>17</v>
      </c>
      <c r="D30" s="20">
        <v>121.04</v>
      </c>
      <c r="E30" s="18">
        <f t="shared" si="0"/>
        <v>40</v>
      </c>
      <c r="F30" s="17">
        <v>60.25</v>
      </c>
      <c r="G30" s="18">
        <v>37.25</v>
      </c>
      <c r="H30" s="20">
        <v>93.13</v>
      </c>
      <c r="I30" s="17">
        <v>57.31</v>
      </c>
      <c r="J30" s="17">
        <v>124.21</v>
      </c>
      <c r="K30" s="17">
        <v>61.3</v>
      </c>
      <c r="L30" s="20">
        <v>146.44999999999999</v>
      </c>
      <c r="M30" s="20">
        <v>61.98</v>
      </c>
    </row>
    <row r="31" spans="1:21" x14ac:dyDescent="0.2">
      <c r="A31" s="15" t="s">
        <v>25</v>
      </c>
      <c r="B31" s="19" t="s">
        <v>27</v>
      </c>
      <c r="C31" s="16" t="s">
        <v>17</v>
      </c>
      <c r="D31" s="20">
        <v>127.47</v>
      </c>
      <c r="E31" s="18">
        <f t="shared" si="0"/>
        <v>11</v>
      </c>
      <c r="F31" s="17">
        <v>61.4</v>
      </c>
      <c r="G31" s="18">
        <v>36.74</v>
      </c>
      <c r="H31" s="20">
        <v>101.88</v>
      </c>
      <c r="I31" s="17">
        <v>59.37</v>
      </c>
      <c r="J31" s="17">
        <v>126.62</v>
      </c>
      <c r="K31" s="17">
        <v>61.83</v>
      </c>
      <c r="L31" s="20">
        <v>153.08000000000001</v>
      </c>
      <c r="M31" s="20">
        <v>63.26</v>
      </c>
    </row>
    <row r="32" spans="1:21" x14ac:dyDescent="0.2">
      <c r="A32" t="s">
        <v>25</v>
      </c>
      <c r="B32" s="12" t="s">
        <v>28</v>
      </c>
      <c r="C32" s="14" t="s">
        <v>17</v>
      </c>
      <c r="D32" s="21">
        <v>117.29</v>
      </c>
      <c r="E32" s="6">
        <f t="shared" si="0"/>
        <v>51</v>
      </c>
      <c r="F32" s="5">
        <v>60.14</v>
      </c>
      <c r="G32" s="6">
        <v>34.770000000000003</v>
      </c>
      <c r="H32" s="21">
        <v>88.87</v>
      </c>
      <c r="I32" s="5">
        <v>56.87</v>
      </c>
      <c r="J32" s="5">
        <v>115.99</v>
      </c>
      <c r="K32" s="5">
        <v>61.1</v>
      </c>
      <c r="L32" s="21">
        <v>146.87</v>
      </c>
      <c r="M32" s="21">
        <v>62.19</v>
      </c>
    </row>
    <row r="33" spans="1:13" x14ac:dyDescent="0.2">
      <c r="A33" t="s">
        <v>25</v>
      </c>
      <c r="B33" s="12" t="s">
        <v>65</v>
      </c>
      <c r="C33" s="14" t="s">
        <v>17</v>
      </c>
      <c r="D33" s="21">
        <v>113.18</v>
      </c>
      <c r="E33" s="6">
        <f t="shared" si="0"/>
        <v>62</v>
      </c>
      <c r="F33" s="5">
        <v>62.24</v>
      </c>
      <c r="G33" s="6">
        <v>37.47</v>
      </c>
      <c r="H33" s="21">
        <v>80.400000000000006</v>
      </c>
      <c r="I33" s="5">
        <v>59</v>
      </c>
      <c r="J33" s="5">
        <v>124.37</v>
      </c>
      <c r="K33" s="5">
        <v>63.7</v>
      </c>
      <c r="L33" s="21">
        <v>138.63999999999999</v>
      </c>
      <c r="M33" s="21">
        <v>63.72</v>
      </c>
    </row>
    <row r="34" spans="1:13" x14ac:dyDescent="0.2">
      <c r="A34" t="s">
        <v>25</v>
      </c>
      <c r="B34" s="12" t="s">
        <v>66</v>
      </c>
      <c r="C34" s="14" t="s">
        <v>17</v>
      </c>
      <c r="D34" s="21">
        <v>126.24</v>
      </c>
      <c r="E34" s="6">
        <f t="shared" si="0"/>
        <v>16</v>
      </c>
      <c r="F34" s="5">
        <v>59.08</v>
      </c>
      <c r="G34" s="6">
        <v>34.78</v>
      </c>
      <c r="H34" s="21">
        <v>96.6</v>
      </c>
      <c r="I34" s="5">
        <v>57.04</v>
      </c>
      <c r="J34" s="5">
        <v>126.06</v>
      </c>
      <c r="K34" s="5">
        <v>59.31</v>
      </c>
      <c r="L34" s="21">
        <v>156.59</v>
      </c>
      <c r="M34" s="21">
        <v>61.19</v>
      </c>
    </row>
    <row r="35" spans="1:13" x14ac:dyDescent="0.2">
      <c r="A35" t="s">
        <v>25</v>
      </c>
      <c r="B35" s="12" t="s">
        <v>29</v>
      </c>
      <c r="C35" s="14" t="s">
        <v>17</v>
      </c>
      <c r="D35" s="21">
        <v>116.18</v>
      </c>
      <c r="E35" s="6">
        <f t="shared" si="0"/>
        <v>54</v>
      </c>
      <c r="F35" s="5">
        <v>58.73</v>
      </c>
      <c r="G35" s="6">
        <v>36.82</v>
      </c>
      <c r="H35" s="21">
        <v>76.900000000000006</v>
      </c>
      <c r="I35" s="5">
        <v>55.6</v>
      </c>
      <c r="J35" s="5">
        <v>126.96</v>
      </c>
      <c r="K35" s="5">
        <v>59.12</v>
      </c>
      <c r="L35" s="21">
        <v>150.99</v>
      </c>
      <c r="M35" s="21">
        <v>61.38</v>
      </c>
    </row>
    <row r="36" spans="1:13" x14ac:dyDescent="0.2">
      <c r="A36" t="s">
        <v>25</v>
      </c>
      <c r="B36" s="12" t="s">
        <v>30</v>
      </c>
      <c r="C36" s="14" t="s">
        <v>17</v>
      </c>
      <c r="D36" s="21">
        <v>124.75</v>
      </c>
      <c r="E36" s="6">
        <f t="shared" si="0"/>
        <v>19</v>
      </c>
      <c r="F36" s="5">
        <v>59.98</v>
      </c>
      <c r="G36" s="6">
        <v>37.51</v>
      </c>
      <c r="H36" s="21">
        <v>102.47</v>
      </c>
      <c r="I36" s="5">
        <v>57.66</v>
      </c>
      <c r="J36" s="5">
        <v>128.15</v>
      </c>
      <c r="K36" s="5">
        <v>60.77</v>
      </c>
      <c r="L36" s="21">
        <v>142.86000000000001</v>
      </c>
      <c r="M36" s="21">
        <v>61.62</v>
      </c>
    </row>
    <row r="37" spans="1:13" x14ac:dyDescent="0.2">
      <c r="A37" s="15" t="s">
        <v>25</v>
      </c>
      <c r="B37" s="19" t="s">
        <v>31</v>
      </c>
      <c r="C37" s="16" t="s">
        <v>17</v>
      </c>
      <c r="D37" s="20">
        <v>128.88999999999999</v>
      </c>
      <c r="E37" s="18">
        <f t="shared" si="0"/>
        <v>6</v>
      </c>
      <c r="F37" s="17">
        <v>59.11</v>
      </c>
      <c r="G37" s="18">
        <v>36.83</v>
      </c>
      <c r="H37" s="20">
        <v>104.01</v>
      </c>
      <c r="I37" s="17">
        <v>56.72</v>
      </c>
      <c r="J37" s="17">
        <v>127.48</v>
      </c>
      <c r="K37" s="17">
        <v>59.13</v>
      </c>
      <c r="L37" s="20">
        <v>154.28</v>
      </c>
      <c r="M37" s="20">
        <v>61.72</v>
      </c>
    </row>
    <row r="38" spans="1:13" x14ac:dyDescent="0.2">
      <c r="A38" s="15" t="s">
        <v>25</v>
      </c>
      <c r="B38" s="19" t="s">
        <v>67</v>
      </c>
      <c r="C38" s="16" t="s">
        <v>17</v>
      </c>
      <c r="D38" s="20">
        <v>124.61</v>
      </c>
      <c r="E38" s="18">
        <f t="shared" si="0"/>
        <v>21</v>
      </c>
      <c r="F38" s="17">
        <v>59.85</v>
      </c>
      <c r="G38" s="18">
        <v>36.35</v>
      </c>
      <c r="H38" s="20">
        <v>99.61</v>
      </c>
      <c r="I38" s="17">
        <v>56.92</v>
      </c>
      <c r="J38" s="17">
        <v>129.01</v>
      </c>
      <c r="K38" s="17">
        <v>61.02</v>
      </c>
      <c r="L38" s="20">
        <v>145.78</v>
      </c>
      <c r="M38" s="20">
        <v>61.46</v>
      </c>
    </row>
    <row r="39" spans="1:13" x14ac:dyDescent="0.2">
      <c r="A39" s="15" t="s">
        <v>25</v>
      </c>
      <c r="B39" s="19" t="s">
        <v>68</v>
      </c>
      <c r="C39" s="16" t="s">
        <v>17</v>
      </c>
      <c r="D39" s="20">
        <v>126.34</v>
      </c>
      <c r="E39" s="18">
        <f t="shared" si="0"/>
        <v>15</v>
      </c>
      <c r="F39" s="17">
        <v>59.73</v>
      </c>
      <c r="G39" s="18">
        <v>37.46</v>
      </c>
      <c r="H39" s="20">
        <v>101.89</v>
      </c>
      <c r="I39" s="17">
        <v>58.14</v>
      </c>
      <c r="J39" s="17">
        <v>120.74</v>
      </c>
      <c r="K39" s="17">
        <v>59.84</v>
      </c>
      <c r="L39" s="20">
        <v>154.66</v>
      </c>
      <c r="M39" s="20">
        <v>61.75</v>
      </c>
    </row>
    <row r="40" spans="1:13" x14ac:dyDescent="0.2">
      <c r="A40" s="15" t="s">
        <v>32</v>
      </c>
      <c r="B40" s="19" t="s">
        <v>69</v>
      </c>
      <c r="C40" s="16" t="s">
        <v>23</v>
      </c>
      <c r="D40" s="20">
        <v>128.97</v>
      </c>
      <c r="E40" s="18">
        <f t="shared" si="0"/>
        <v>5</v>
      </c>
      <c r="F40" s="17">
        <v>59.45</v>
      </c>
      <c r="G40" s="18">
        <v>35.68</v>
      </c>
      <c r="H40" s="20">
        <v>107.43</v>
      </c>
      <c r="I40" s="17">
        <v>57.28</v>
      </c>
      <c r="J40" s="17">
        <v>127.13</v>
      </c>
      <c r="K40" s="17">
        <v>60.03</v>
      </c>
      <c r="L40" s="20">
        <v>150.43</v>
      </c>
      <c r="M40" s="20">
        <v>61.24</v>
      </c>
    </row>
    <row r="41" spans="1:13" x14ac:dyDescent="0.2">
      <c r="A41" s="15" t="s">
        <v>32</v>
      </c>
      <c r="B41" s="19" t="s">
        <v>33</v>
      </c>
      <c r="C41" s="16" t="s">
        <v>23</v>
      </c>
      <c r="D41" s="20">
        <v>127.57</v>
      </c>
      <c r="E41" s="18">
        <f t="shared" si="0"/>
        <v>10</v>
      </c>
      <c r="F41" s="17">
        <v>61.52</v>
      </c>
      <c r="G41" s="18">
        <v>35.840000000000003</v>
      </c>
      <c r="H41" s="20">
        <v>106.35</v>
      </c>
      <c r="I41" s="17">
        <v>59.99</v>
      </c>
      <c r="J41" s="17">
        <v>119.99</v>
      </c>
      <c r="K41" s="17">
        <v>61.57</v>
      </c>
      <c r="L41" s="20">
        <v>152.59</v>
      </c>
      <c r="M41" s="20">
        <v>63.46</v>
      </c>
    </row>
    <row r="42" spans="1:13" x14ac:dyDescent="0.2">
      <c r="A42" t="s">
        <v>32</v>
      </c>
      <c r="B42" s="12" t="s">
        <v>70</v>
      </c>
      <c r="C42" s="14" t="s">
        <v>23</v>
      </c>
      <c r="D42" s="21">
        <v>121.4</v>
      </c>
      <c r="E42" s="6">
        <f t="shared" si="0"/>
        <v>39</v>
      </c>
      <c r="F42" s="5">
        <v>59.83</v>
      </c>
      <c r="G42" s="6">
        <v>37.01</v>
      </c>
      <c r="H42" s="21">
        <v>98.22</v>
      </c>
      <c r="I42" s="5">
        <v>56.69</v>
      </c>
      <c r="J42" s="5">
        <v>131.01</v>
      </c>
      <c r="K42" s="5">
        <v>61.06</v>
      </c>
      <c r="L42" s="21">
        <v>136.08000000000001</v>
      </c>
      <c r="M42" s="21">
        <v>61.49</v>
      </c>
    </row>
    <row r="43" spans="1:13" x14ac:dyDescent="0.2">
      <c r="A43" t="s">
        <v>32</v>
      </c>
      <c r="B43" s="12" t="s">
        <v>53</v>
      </c>
      <c r="C43" s="14" t="s">
        <v>23</v>
      </c>
      <c r="D43" s="21">
        <v>122.87</v>
      </c>
      <c r="E43" s="6">
        <f t="shared" si="0"/>
        <v>32</v>
      </c>
      <c r="F43" s="5">
        <v>60.29</v>
      </c>
      <c r="G43" s="6">
        <v>37.340000000000003</v>
      </c>
      <c r="H43" s="21">
        <v>96.15</v>
      </c>
      <c r="I43" s="5">
        <v>57.86</v>
      </c>
      <c r="J43" s="5">
        <v>115.09</v>
      </c>
      <c r="K43" s="5">
        <v>60.42</v>
      </c>
      <c r="L43" s="21">
        <v>155.27000000000001</v>
      </c>
      <c r="M43" s="21">
        <v>62.74</v>
      </c>
    </row>
    <row r="44" spans="1:13" x14ac:dyDescent="0.2">
      <c r="A44" t="s">
        <v>32</v>
      </c>
      <c r="B44" s="24" t="s">
        <v>71</v>
      </c>
      <c r="C44" s="14" t="s">
        <v>23</v>
      </c>
      <c r="D44" s="21">
        <v>130.16999999999999</v>
      </c>
      <c r="E44" s="6">
        <f t="shared" si="0"/>
        <v>4</v>
      </c>
      <c r="F44" s="5">
        <v>57.9</v>
      </c>
      <c r="G44" s="6">
        <v>36.82</v>
      </c>
      <c r="H44" s="21">
        <v>110.62</v>
      </c>
      <c r="I44" s="5">
        <v>55.86</v>
      </c>
      <c r="J44" s="5">
        <v>117.14</v>
      </c>
      <c r="K44" s="5">
        <v>57.38</v>
      </c>
      <c r="L44" s="21">
        <v>156.93</v>
      </c>
      <c r="M44" s="21">
        <v>60.88</v>
      </c>
    </row>
    <row r="45" spans="1:13" x14ac:dyDescent="0.2">
      <c r="A45" t="s">
        <v>32</v>
      </c>
      <c r="B45" s="24" t="s">
        <v>34</v>
      </c>
      <c r="C45" s="14" t="s">
        <v>23</v>
      </c>
      <c r="D45" s="21">
        <v>120.91</v>
      </c>
      <c r="E45" s="6">
        <f t="shared" si="0"/>
        <v>41</v>
      </c>
      <c r="F45" s="5">
        <v>60.91</v>
      </c>
      <c r="G45" s="6">
        <v>34.090000000000003</v>
      </c>
      <c r="H45" s="21">
        <v>99.84</v>
      </c>
      <c r="I45" s="5">
        <v>57.77</v>
      </c>
      <c r="J45" s="5">
        <v>115.71</v>
      </c>
      <c r="K45" s="5">
        <v>61.32</v>
      </c>
      <c r="L45" s="21">
        <v>144.61000000000001</v>
      </c>
      <c r="M45" s="21">
        <v>63.52</v>
      </c>
    </row>
    <row r="46" spans="1:13" x14ac:dyDescent="0.2">
      <c r="A46" t="s">
        <v>72</v>
      </c>
      <c r="B46" s="12" t="s">
        <v>73</v>
      </c>
      <c r="C46" s="14" t="s">
        <v>17</v>
      </c>
      <c r="D46" s="21">
        <v>120.25</v>
      </c>
      <c r="E46" s="6">
        <f t="shared" si="0"/>
        <v>44</v>
      </c>
      <c r="F46" s="5">
        <v>60.66</v>
      </c>
      <c r="G46" s="6">
        <v>33.82</v>
      </c>
      <c r="H46" s="21">
        <v>96.4</v>
      </c>
      <c r="I46" s="5">
        <v>59.15</v>
      </c>
      <c r="J46" s="5">
        <v>116.35</v>
      </c>
      <c r="K46" s="5">
        <v>61.63</v>
      </c>
      <c r="L46" s="21">
        <v>146.03</v>
      </c>
      <c r="M46" s="21">
        <v>61.57</v>
      </c>
    </row>
    <row r="47" spans="1:13" x14ac:dyDescent="0.2">
      <c r="A47" s="15" t="s">
        <v>72</v>
      </c>
      <c r="B47" s="19" t="s">
        <v>74</v>
      </c>
      <c r="C47" s="16" t="s">
        <v>17</v>
      </c>
      <c r="D47" s="20">
        <v>124.35</v>
      </c>
      <c r="E47" s="18">
        <f t="shared" si="0"/>
        <v>23</v>
      </c>
      <c r="F47" s="17">
        <v>58.98</v>
      </c>
      <c r="G47" s="18">
        <v>35.18</v>
      </c>
      <c r="H47" s="20">
        <v>97.79</v>
      </c>
      <c r="I47" s="17">
        <v>55.48</v>
      </c>
      <c r="J47" s="17">
        <v>127.6</v>
      </c>
      <c r="K47" s="17">
        <v>59.96</v>
      </c>
      <c r="L47" s="20">
        <v>148.21</v>
      </c>
      <c r="M47" s="20">
        <v>61.18</v>
      </c>
    </row>
    <row r="48" spans="1:13" x14ac:dyDescent="0.2">
      <c r="A48" s="15" t="s">
        <v>72</v>
      </c>
      <c r="B48" s="19" t="s">
        <v>75</v>
      </c>
      <c r="C48" s="16" t="s">
        <v>17</v>
      </c>
      <c r="D48" s="20">
        <v>113.3</v>
      </c>
      <c r="E48" s="18">
        <f t="shared" si="0"/>
        <v>61</v>
      </c>
      <c r="F48" s="17">
        <v>62.16</v>
      </c>
      <c r="G48" s="18">
        <v>37.869999999999997</v>
      </c>
      <c r="H48" s="20">
        <v>80.19</v>
      </c>
      <c r="I48" s="17">
        <v>58.73</v>
      </c>
      <c r="J48" s="17">
        <v>119.82</v>
      </c>
      <c r="K48" s="17">
        <v>63.85</v>
      </c>
      <c r="L48" s="20">
        <v>143.02000000000001</v>
      </c>
      <c r="M48" s="20">
        <v>63.52</v>
      </c>
    </row>
    <row r="49" spans="1:13" x14ac:dyDescent="0.2">
      <c r="A49" s="15" t="s">
        <v>72</v>
      </c>
      <c r="B49" s="19" t="s">
        <v>76</v>
      </c>
      <c r="C49" s="16" t="s">
        <v>17</v>
      </c>
      <c r="D49" s="20">
        <v>120.64</v>
      </c>
      <c r="E49" s="18">
        <f t="shared" si="0"/>
        <v>43</v>
      </c>
      <c r="F49" s="17">
        <v>60.27</v>
      </c>
      <c r="G49" s="18">
        <v>34.33</v>
      </c>
      <c r="H49" s="20">
        <v>93.99</v>
      </c>
      <c r="I49" s="17">
        <v>56.14</v>
      </c>
      <c r="J49" s="17">
        <v>124.29</v>
      </c>
      <c r="K49" s="17">
        <v>61.09</v>
      </c>
      <c r="L49" s="20">
        <v>144.28</v>
      </c>
      <c r="M49" s="20">
        <v>63.06</v>
      </c>
    </row>
    <row r="50" spans="1:13" x14ac:dyDescent="0.2">
      <c r="A50" s="15" t="s">
        <v>35</v>
      </c>
      <c r="B50" s="19" t="s">
        <v>36</v>
      </c>
      <c r="C50" s="16" t="s">
        <v>38</v>
      </c>
      <c r="D50" s="20">
        <v>113.79</v>
      </c>
      <c r="E50" s="18">
        <f t="shared" si="0"/>
        <v>60</v>
      </c>
      <c r="F50" s="17">
        <v>59.59</v>
      </c>
      <c r="G50" s="18">
        <v>36.159999999999997</v>
      </c>
      <c r="H50" s="20">
        <v>85.65</v>
      </c>
      <c r="I50" s="17">
        <v>56.56</v>
      </c>
      <c r="J50" s="17">
        <v>121.62</v>
      </c>
      <c r="K50" s="17">
        <v>60.95</v>
      </c>
      <c r="L50" s="20">
        <v>136.15</v>
      </c>
      <c r="M50" s="20">
        <v>61.08</v>
      </c>
    </row>
    <row r="51" spans="1:13" x14ac:dyDescent="0.2">
      <c r="A51" s="15" t="s">
        <v>35</v>
      </c>
      <c r="B51" s="19" t="s">
        <v>77</v>
      </c>
      <c r="C51" s="16" t="s">
        <v>38</v>
      </c>
      <c r="D51" s="20">
        <v>109.65</v>
      </c>
      <c r="E51" s="18">
        <f t="shared" si="0"/>
        <v>66</v>
      </c>
      <c r="F51" s="17">
        <v>61.87</v>
      </c>
      <c r="G51" s="18">
        <v>38.08</v>
      </c>
      <c r="H51" s="20">
        <v>79.510000000000005</v>
      </c>
      <c r="I51" s="17">
        <v>58.76</v>
      </c>
      <c r="J51" s="17">
        <v>110.69</v>
      </c>
      <c r="K51" s="17">
        <v>63.63</v>
      </c>
      <c r="L51" s="20">
        <v>139.69999999999999</v>
      </c>
      <c r="M51" s="20">
        <v>62.89</v>
      </c>
    </row>
    <row r="52" spans="1:13" x14ac:dyDescent="0.2">
      <c r="A52" t="s">
        <v>37</v>
      </c>
      <c r="B52" s="24" t="s">
        <v>78</v>
      </c>
      <c r="C52" s="14" t="s">
        <v>38</v>
      </c>
      <c r="D52" s="21">
        <v>119.54</v>
      </c>
      <c r="E52" s="6">
        <f t="shared" si="0"/>
        <v>46</v>
      </c>
      <c r="F52" s="5">
        <v>59.86</v>
      </c>
      <c r="G52" s="6">
        <v>37.28</v>
      </c>
      <c r="H52" s="21">
        <v>89.56</v>
      </c>
      <c r="I52" s="5">
        <v>56.6</v>
      </c>
      <c r="J52" s="5">
        <v>126.09</v>
      </c>
      <c r="K52" s="5">
        <v>61</v>
      </c>
      <c r="L52" s="21">
        <v>145.44</v>
      </c>
      <c r="M52" s="21">
        <v>61.73</v>
      </c>
    </row>
    <row r="53" spans="1:13" x14ac:dyDescent="0.2">
      <c r="A53" t="s">
        <v>37</v>
      </c>
      <c r="B53" s="12" t="s">
        <v>79</v>
      </c>
      <c r="C53" s="14" t="s">
        <v>38</v>
      </c>
      <c r="D53" s="21">
        <v>115.37</v>
      </c>
      <c r="E53" s="6">
        <f t="shared" si="0"/>
        <v>56</v>
      </c>
      <c r="F53" s="5">
        <v>60.04</v>
      </c>
      <c r="G53" s="6">
        <v>37.799999999999997</v>
      </c>
      <c r="H53" s="21">
        <v>81.39</v>
      </c>
      <c r="I53" s="5">
        <v>57.55</v>
      </c>
      <c r="J53" s="5">
        <v>110.75</v>
      </c>
      <c r="K53" s="5">
        <v>60.83</v>
      </c>
      <c r="L53" s="21">
        <v>154.71</v>
      </c>
      <c r="M53" s="21">
        <v>61.78</v>
      </c>
    </row>
    <row r="54" spans="1:13" x14ac:dyDescent="0.2">
      <c r="A54" t="s">
        <v>37</v>
      </c>
      <c r="B54" s="12" t="s">
        <v>80</v>
      </c>
      <c r="C54" s="14" t="s">
        <v>38</v>
      </c>
      <c r="D54" s="21">
        <v>123.71</v>
      </c>
      <c r="E54" s="6">
        <f t="shared" si="0"/>
        <v>28</v>
      </c>
      <c r="F54" s="5">
        <v>59.69</v>
      </c>
      <c r="G54" s="6">
        <v>35.549999999999997</v>
      </c>
      <c r="H54" s="21">
        <v>96.65</v>
      </c>
      <c r="I54" s="5">
        <v>57.85</v>
      </c>
      <c r="J54" s="5">
        <v>127.92</v>
      </c>
      <c r="K54" s="5">
        <v>60.13</v>
      </c>
      <c r="L54" s="21">
        <v>147.38</v>
      </c>
      <c r="M54" s="21">
        <v>61.43</v>
      </c>
    </row>
    <row r="55" spans="1:13" x14ac:dyDescent="0.2">
      <c r="A55" t="s">
        <v>37</v>
      </c>
      <c r="B55" s="12" t="s">
        <v>81</v>
      </c>
      <c r="C55" s="14" t="s">
        <v>38</v>
      </c>
      <c r="D55" s="21">
        <v>116.74</v>
      </c>
      <c r="E55" s="6">
        <f t="shared" si="0"/>
        <v>52</v>
      </c>
      <c r="F55" s="5">
        <v>59.43</v>
      </c>
      <c r="G55" s="6">
        <v>36.43</v>
      </c>
      <c r="H55" s="21">
        <v>83.93</v>
      </c>
      <c r="I55" s="5">
        <v>56.95</v>
      </c>
      <c r="J55" s="5">
        <v>118.27</v>
      </c>
      <c r="K55" s="5">
        <v>60.06</v>
      </c>
      <c r="L55" s="21">
        <v>149.94999999999999</v>
      </c>
      <c r="M55" s="21">
        <v>61.37</v>
      </c>
    </row>
    <row r="56" spans="1:13" x14ac:dyDescent="0.2">
      <c r="A56" t="s">
        <v>37</v>
      </c>
      <c r="B56" s="12" t="s">
        <v>39</v>
      </c>
      <c r="C56" s="14" t="s">
        <v>38</v>
      </c>
      <c r="D56" s="21">
        <v>116.05</v>
      </c>
      <c r="E56" s="6">
        <f t="shared" si="0"/>
        <v>55</v>
      </c>
      <c r="F56" s="5">
        <v>61.18</v>
      </c>
      <c r="G56" s="6">
        <v>34.92</v>
      </c>
      <c r="H56" s="21">
        <v>84.26</v>
      </c>
      <c r="I56" s="5">
        <v>58.72</v>
      </c>
      <c r="J56" s="5">
        <v>122.38</v>
      </c>
      <c r="K56" s="5">
        <v>62.5</v>
      </c>
      <c r="L56" s="21">
        <v>144.30000000000001</v>
      </c>
      <c r="M56" s="21">
        <v>62.34</v>
      </c>
    </row>
    <row r="57" spans="1:13" x14ac:dyDescent="0.2">
      <c r="A57" s="15" t="s">
        <v>37</v>
      </c>
      <c r="B57" s="19" t="s">
        <v>40</v>
      </c>
      <c r="C57" s="16" t="s">
        <v>38</v>
      </c>
      <c r="D57" s="20">
        <v>126.95</v>
      </c>
      <c r="E57" s="18">
        <f t="shared" si="0"/>
        <v>13</v>
      </c>
      <c r="F57" s="17">
        <v>59.88</v>
      </c>
      <c r="G57" s="18">
        <v>35.89</v>
      </c>
      <c r="H57" s="20">
        <v>99.31</v>
      </c>
      <c r="I57" s="17">
        <v>58.18</v>
      </c>
      <c r="J57" s="17">
        <v>134.36000000000001</v>
      </c>
      <c r="K57" s="17">
        <v>60.36</v>
      </c>
      <c r="L57" s="20">
        <v>148.97</v>
      </c>
      <c r="M57" s="20">
        <v>61.46</v>
      </c>
    </row>
    <row r="58" spans="1:13" x14ac:dyDescent="0.2">
      <c r="A58" s="15" t="s">
        <v>37</v>
      </c>
      <c r="B58" s="19" t="s">
        <v>41</v>
      </c>
      <c r="C58" s="16" t="s">
        <v>38</v>
      </c>
      <c r="D58" s="20">
        <v>116.45</v>
      </c>
      <c r="E58" s="18">
        <f t="shared" si="0"/>
        <v>53</v>
      </c>
      <c r="F58" s="17">
        <v>61.2</v>
      </c>
      <c r="G58" s="18">
        <v>36.33</v>
      </c>
      <c r="H58" s="20">
        <v>86.09</v>
      </c>
      <c r="I58" s="17">
        <v>57.56</v>
      </c>
      <c r="J58" s="17">
        <v>117.49</v>
      </c>
      <c r="K58" s="17">
        <v>62</v>
      </c>
      <c r="L58" s="20">
        <v>146.93</v>
      </c>
      <c r="M58" s="20">
        <v>63.69</v>
      </c>
    </row>
    <row r="59" spans="1:13" x14ac:dyDescent="0.2">
      <c r="A59" s="15" t="s">
        <v>37</v>
      </c>
      <c r="B59" s="19" t="s">
        <v>42</v>
      </c>
      <c r="C59" s="16" t="s">
        <v>38</v>
      </c>
      <c r="D59" s="20">
        <v>122.62</v>
      </c>
      <c r="E59" s="18">
        <f t="shared" si="0"/>
        <v>34</v>
      </c>
      <c r="F59" s="17">
        <v>60.61</v>
      </c>
      <c r="G59" s="18">
        <v>34.119999999999997</v>
      </c>
      <c r="H59" s="20">
        <v>95.4</v>
      </c>
      <c r="I59" s="17">
        <v>56.92</v>
      </c>
      <c r="J59" s="17">
        <v>125.89</v>
      </c>
      <c r="K59" s="17">
        <v>61.47</v>
      </c>
      <c r="L59" s="20">
        <v>147.22999999999999</v>
      </c>
      <c r="M59" s="20">
        <v>63.04</v>
      </c>
    </row>
    <row r="60" spans="1:13" x14ac:dyDescent="0.2">
      <c r="A60" s="15" t="s">
        <v>37</v>
      </c>
      <c r="B60" s="19" t="s">
        <v>82</v>
      </c>
      <c r="C60" s="16" t="s">
        <v>38</v>
      </c>
      <c r="D60" s="20">
        <v>111.43</v>
      </c>
      <c r="E60" s="18">
        <f t="shared" si="0"/>
        <v>64</v>
      </c>
      <c r="F60" s="17">
        <v>61.84</v>
      </c>
      <c r="G60" s="18">
        <v>38.130000000000003</v>
      </c>
      <c r="H60" s="20">
        <v>75.97</v>
      </c>
      <c r="I60" s="17">
        <v>59.01</v>
      </c>
      <c r="J60" s="17">
        <v>116.87</v>
      </c>
      <c r="K60" s="17">
        <v>62.63</v>
      </c>
      <c r="L60" s="20">
        <v>145.21</v>
      </c>
      <c r="M60" s="20">
        <v>63.82</v>
      </c>
    </row>
    <row r="61" spans="1:13" x14ac:dyDescent="0.2">
      <c r="A61" s="15" t="s">
        <v>37</v>
      </c>
      <c r="B61" s="19" t="s">
        <v>83</v>
      </c>
      <c r="C61" s="16" t="s">
        <v>38</v>
      </c>
      <c r="D61" s="20">
        <v>127.77</v>
      </c>
      <c r="E61" s="18">
        <f t="shared" si="0"/>
        <v>9</v>
      </c>
      <c r="F61" s="17">
        <v>59.42</v>
      </c>
      <c r="G61" s="18">
        <v>35.29</v>
      </c>
      <c r="H61" s="20">
        <v>116.09</v>
      </c>
      <c r="I61" s="17">
        <v>56.31</v>
      </c>
      <c r="J61" s="17">
        <v>121.5</v>
      </c>
      <c r="K61" s="17">
        <v>59.72</v>
      </c>
      <c r="L61" s="20">
        <v>139.72999999999999</v>
      </c>
      <c r="M61" s="20">
        <v>62.11</v>
      </c>
    </row>
    <row r="62" spans="1:13" x14ac:dyDescent="0.2">
      <c r="A62" s="23" t="s">
        <v>37</v>
      </c>
      <c r="B62" s="12" t="s">
        <v>43</v>
      </c>
      <c r="C62" s="14" t="s">
        <v>38</v>
      </c>
      <c r="D62" s="21">
        <v>112.57</v>
      </c>
      <c r="E62" s="6">
        <f t="shared" si="0"/>
        <v>63</v>
      </c>
      <c r="F62" s="5">
        <v>60.27</v>
      </c>
      <c r="G62" s="6">
        <v>34.619999999999997</v>
      </c>
      <c r="H62" s="21">
        <v>72.209999999999994</v>
      </c>
      <c r="I62" s="5">
        <v>57.42</v>
      </c>
      <c r="J62" s="5">
        <v>121.68</v>
      </c>
      <c r="K62" s="5">
        <v>61.57</v>
      </c>
      <c r="L62" s="21">
        <v>149.88999999999999</v>
      </c>
      <c r="M62" s="21">
        <v>61.73</v>
      </c>
    </row>
    <row r="63" spans="1:13" x14ac:dyDescent="0.2">
      <c r="A63" t="s">
        <v>84</v>
      </c>
      <c r="B63" s="12" t="s">
        <v>85</v>
      </c>
      <c r="C63" s="14" t="s">
        <v>38</v>
      </c>
      <c r="D63" s="21">
        <v>103.49</v>
      </c>
      <c r="E63" s="6">
        <f t="shared" si="0"/>
        <v>69</v>
      </c>
      <c r="F63" s="5">
        <v>57.24</v>
      </c>
      <c r="G63" s="6">
        <v>33.96</v>
      </c>
      <c r="H63" s="21">
        <v>70.06</v>
      </c>
      <c r="I63" s="5">
        <v>52.62</v>
      </c>
      <c r="J63" s="5">
        <v>104.89</v>
      </c>
      <c r="K63" s="5">
        <v>58.59</v>
      </c>
      <c r="L63" s="21">
        <v>137.58000000000001</v>
      </c>
      <c r="M63" s="21">
        <v>59.78</v>
      </c>
    </row>
    <row r="64" spans="1:13" x14ac:dyDescent="0.2">
      <c r="A64" t="s">
        <v>86</v>
      </c>
      <c r="B64" s="12" t="s">
        <v>87</v>
      </c>
      <c r="C64" s="14" t="s">
        <v>38</v>
      </c>
      <c r="D64" s="21">
        <v>110.76</v>
      </c>
      <c r="E64" s="6">
        <f t="shared" si="0"/>
        <v>65</v>
      </c>
      <c r="F64" s="5">
        <v>58.79</v>
      </c>
      <c r="G64" s="6">
        <v>36.299999999999997</v>
      </c>
      <c r="H64" s="21">
        <v>69.14</v>
      </c>
      <c r="I64" s="5">
        <v>55.36</v>
      </c>
      <c r="J64" s="5">
        <v>126.21</v>
      </c>
      <c r="K64" s="5">
        <v>59.43</v>
      </c>
      <c r="L64" s="21">
        <v>144.69</v>
      </c>
      <c r="M64" s="21">
        <v>61.34</v>
      </c>
    </row>
    <row r="65" spans="1:13" x14ac:dyDescent="0.2">
      <c r="A65" t="s">
        <v>86</v>
      </c>
      <c r="B65" s="24" t="s">
        <v>88</v>
      </c>
      <c r="C65" s="14" t="s">
        <v>38</v>
      </c>
      <c r="D65" s="21">
        <v>124.8</v>
      </c>
      <c r="E65" s="6">
        <f t="shared" si="0"/>
        <v>18</v>
      </c>
      <c r="F65" s="5">
        <v>61.4</v>
      </c>
      <c r="G65" s="6">
        <v>36</v>
      </c>
      <c r="H65" s="21">
        <v>98.89</v>
      </c>
      <c r="I65" s="5">
        <v>58.87</v>
      </c>
      <c r="J65" s="5">
        <v>124.44</v>
      </c>
      <c r="K65" s="5">
        <v>61.93</v>
      </c>
      <c r="L65" s="21">
        <v>150.56</v>
      </c>
      <c r="M65" s="21">
        <v>63.46</v>
      </c>
    </row>
    <row r="66" spans="1:13" x14ac:dyDescent="0.2">
      <c r="A66" t="s">
        <v>44</v>
      </c>
      <c r="B66" s="24" t="s">
        <v>45</v>
      </c>
      <c r="C66" s="14" t="s">
        <v>23</v>
      </c>
      <c r="D66" s="21">
        <v>120.83</v>
      </c>
      <c r="E66" s="6">
        <f t="shared" si="0"/>
        <v>42</v>
      </c>
      <c r="F66" s="5">
        <v>59.02</v>
      </c>
      <c r="G66" s="6">
        <v>37.409999999999997</v>
      </c>
      <c r="H66" s="21">
        <v>94.22</v>
      </c>
      <c r="I66" s="5">
        <v>57.22</v>
      </c>
      <c r="J66" s="5">
        <v>123.38</v>
      </c>
      <c r="K66" s="5">
        <v>59.12</v>
      </c>
      <c r="L66" s="21">
        <v>145.36000000000001</v>
      </c>
      <c r="M66" s="21">
        <v>61.12</v>
      </c>
    </row>
    <row r="67" spans="1:13" x14ac:dyDescent="0.2">
      <c r="A67" s="15" t="s">
        <v>44</v>
      </c>
      <c r="B67" s="19" t="s">
        <v>46</v>
      </c>
      <c r="C67" s="16" t="s">
        <v>23</v>
      </c>
      <c r="D67" s="20">
        <v>131.05000000000001</v>
      </c>
      <c r="E67" s="18">
        <f t="shared" si="0"/>
        <v>3</v>
      </c>
      <c r="F67" s="17">
        <v>56.85</v>
      </c>
      <c r="G67" s="18">
        <v>35.64</v>
      </c>
      <c r="H67" s="20">
        <v>113.2</v>
      </c>
      <c r="I67" s="17">
        <v>54.91</v>
      </c>
      <c r="J67" s="17">
        <v>126.66</v>
      </c>
      <c r="K67" s="17">
        <v>56.92</v>
      </c>
      <c r="L67" s="20">
        <v>149.37</v>
      </c>
      <c r="M67" s="20">
        <v>59.06</v>
      </c>
    </row>
    <row r="68" spans="1:13" x14ac:dyDescent="0.2">
      <c r="A68" s="15" t="s">
        <v>44</v>
      </c>
      <c r="B68" s="19" t="s">
        <v>89</v>
      </c>
      <c r="C68" s="16" t="s">
        <v>23</v>
      </c>
      <c r="D68" s="20">
        <v>118.13</v>
      </c>
      <c r="E68" s="18">
        <f t="shared" si="0"/>
        <v>48.5</v>
      </c>
      <c r="F68" s="17">
        <v>57.82</v>
      </c>
      <c r="G68" s="18">
        <v>34.840000000000003</v>
      </c>
      <c r="H68" s="20">
        <v>95.93</v>
      </c>
      <c r="I68" s="17">
        <v>56.16</v>
      </c>
      <c r="J68" s="17">
        <v>116.51</v>
      </c>
      <c r="K68" s="17">
        <v>58.71</v>
      </c>
      <c r="L68" s="20">
        <v>140.36000000000001</v>
      </c>
      <c r="M68" s="20">
        <v>58.89</v>
      </c>
    </row>
    <row r="69" spans="1:13" x14ac:dyDescent="0.2">
      <c r="A69" s="15" t="s">
        <v>44</v>
      </c>
      <c r="B69" s="19" t="s">
        <v>47</v>
      </c>
      <c r="C69" s="16" t="s">
        <v>23</v>
      </c>
      <c r="D69" s="20">
        <v>117.79</v>
      </c>
      <c r="E69" s="18">
        <f t="shared" si="0"/>
        <v>50</v>
      </c>
      <c r="F69" s="17">
        <v>58.06</v>
      </c>
      <c r="G69" s="18">
        <v>33.659999999999997</v>
      </c>
      <c r="H69" s="20">
        <v>89.2</v>
      </c>
      <c r="I69" s="17">
        <v>55.23</v>
      </c>
      <c r="J69" s="17">
        <v>118.19</v>
      </c>
      <c r="K69" s="17">
        <v>58.93</v>
      </c>
      <c r="L69" s="20">
        <v>146.36000000000001</v>
      </c>
      <c r="M69" s="20">
        <v>59.93</v>
      </c>
    </row>
    <row r="70" spans="1:13" x14ac:dyDescent="0.2">
      <c r="A70" s="15" t="s">
        <v>44</v>
      </c>
      <c r="B70" s="19" t="s">
        <v>48</v>
      </c>
      <c r="C70" s="16" t="s">
        <v>23</v>
      </c>
      <c r="D70" s="20">
        <v>123.75</v>
      </c>
      <c r="E70" s="18">
        <f t="shared" si="0"/>
        <v>26.5</v>
      </c>
      <c r="F70" s="17">
        <v>58.66</v>
      </c>
      <c r="G70" s="18">
        <v>36.42</v>
      </c>
      <c r="H70" s="20">
        <v>96.51</v>
      </c>
      <c r="I70" s="17">
        <v>56.04</v>
      </c>
      <c r="J70" s="17">
        <v>119.86</v>
      </c>
      <c r="K70" s="17">
        <v>59.09</v>
      </c>
      <c r="L70" s="20">
        <v>153.91</v>
      </c>
      <c r="M70" s="20">
        <v>60.95</v>
      </c>
    </row>
    <row r="71" spans="1:13" x14ac:dyDescent="0.2">
      <c r="A71" s="15" t="s">
        <v>49</v>
      </c>
      <c r="B71" s="19" t="s">
        <v>90</v>
      </c>
      <c r="C71" s="16" t="s">
        <v>38</v>
      </c>
      <c r="D71" s="20">
        <v>128.04</v>
      </c>
      <c r="E71" s="18">
        <f t="shared" si="0"/>
        <v>8</v>
      </c>
      <c r="F71" s="17">
        <v>58.83</v>
      </c>
      <c r="G71" s="18">
        <v>35.42</v>
      </c>
      <c r="H71" s="20">
        <v>97.62</v>
      </c>
      <c r="I71" s="17">
        <v>55.47</v>
      </c>
      <c r="J71" s="17">
        <v>125.96</v>
      </c>
      <c r="K71" s="17">
        <v>60.04</v>
      </c>
      <c r="L71" s="20">
        <v>161.04</v>
      </c>
      <c r="M71" s="20">
        <v>60.64</v>
      </c>
    </row>
    <row r="72" spans="1:13" x14ac:dyDescent="0.2">
      <c r="A72" t="s">
        <v>49</v>
      </c>
      <c r="B72" s="24" t="s">
        <v>91</v>
      </c>
      <c r="C72" s="14" t="s">
        <v>38</v>
      </c>
      <c r="D72" s="21">
        <v>123.75</v>
      </c>
      <c r="E72" s="6">
        <f t="shared" ref="E72:E75" si="1">_xlfn.RANK.AVG(D72,$D$7:$D$75,0)</f>
        <v>26.5</v>
      </c>
      <c r="F72" s="5">
        <v>61.01</v>
      </c>
      <c r="G72" s="6">
        <v>38.450000000000003</v>
      </c>
      <c r="H72" s="21">
        <v>97.43</v>
      </c>
      <c r="I72" s="5">
        <v>58.32</v>
      </c>
      <c r="J72" s="5">
        <v>117.52</v>
      </c>
      <c r="K72" s="5">
        <v>61.86</v>
      </c>
      <c r="L72" s="21">
        <v>154.49</v>
      </c>
      <c r="M72" s="21">
        <v>62.82</v>
      </c>
    </row>
    <row r="73" spans="1:13" x14ac:dyDescent="0.2">
      <c r="A73" t="s">
        <v>50</v>
      </c>
      <c r="B73" s="24" t="s">
        <v>92</v>
      </c>
      <c r="C73" s="14" t="s">
        <v>23</v>
      </c>
      <c r="D73" s="21">
        <v>124.5</v>
      </c>
      <c r="E73" s="6">
        <f t="shared" si="1"/>
        <v>22</v>
      </c>
      <c r="F73" s="5">
        <v>59.59</v>
      </c>
      <c r="G73" s="6">
        <v>37.159999999999997</v>
      </c>
      <c r="H73" s="21">
        <v>98.05</v>
      </c>
      <c r="I73" s="5">
        <v>57.48</v>
      </c>
      <c r="J73" s="5">
        <v>118.48</v>
      </c>
      <c r="K73" s="5">
        <v>60.29</v>
      </c>
      <c r="L73" s="21">
        <v>154.97999999999999</v>
      </c>
      <c r="M73" s="21">
        <v>61.2</v>
      </c>
    </row>
    <row r="74" spans="1:13" x14ac:dyDescent="0.2">
      <c r="A74" t="s">
        <v>51</v>
      </c>
      <c r="B74" s="24" t="s">
        <v>93</v>
      </c>
      <c r="C74" s="14" t="s">
        <v>17</v>
      </c>
      <c r="D74" s="21">
        <v>106.47</v>
      </c>
      <c r="E74" s="6">
        <f t="shared" si="1"/>
        <v>67</v>
      </c>
      <c r="F74" s="5">
        <v>60.79</v>
      </c>
      <c r="G74" s="6">
        <v>38.04</v>
      </c>
      <c r="H74" s="21">
        <v>77.19</v>
      </c>
      <c r="I74" s="5">
        <v>59.63</v>
      </c>
      <c r="J74" s="5">
        <v>110.1</v>
      </c>
      <c r="K74" s="5">
        <v>61</v>
      </c>
      <c r="L74" s="21">
        <v>133.38</v>
      </c>
      <c r="M74" s="21">
        <v>62.38</v>
      </c>
    </row>
    <row r="75" spans="1:13" x14ac:dyDescent="0.2">
      <c r="A75" t="s">
        <v>51</v>
      </c>
      <c r="B75" s="12" t="s">
        <v>94</v>
      </c>
      <c r="C75" s="14" t="s">
        <v>17</v>
      </c>
      <c r="D75" s="21">
        <v>114.78</v>
      </c>
      <c r="E75" s="6">
        <f t="shared" si="1"/>
        <v>57</v>
      </c>
      <c r="F75" s="5">
        <v>58.78</v>
      </c>
      <c r="G75" s="6">
        <v>35.5</v>
      </c>
      <c r="H75" s="21">
        <v>86.19</v>
      </c>
      <c r="I75" s="5">
        <v>56.35</v>
      </c>
      <c r="J75" s="5">
        <v>109.89</v>
      </c>
      <c r="K75" s="5">
        <v>59.28</v>
      </c>
      <c r="L75" s="21">
        <v>147.4</v>
      </c>
      <c r="M75" s="21">
        <v>60.82</v>
      </c>
    </row>
    <row r="76" spans="1:13" x14ac:dyDescent="0.2">
      <c r="C76" s="14"/>
      <c r="D76" s="5"/>
      <c r="E76" s="6"/>
      <c r="F76" s="5"/>
      <c r="G76" s="6"/>
      <c r="H76" s="21"/>
      <c r="I76" s="5"/>
      <c r="J76" s="5"/>
      <c r="K76" s="5"/>
      <c r="L76" s="22"/>
      <c r="M76" s="22"/>
    </row>
    <row r="77" spans="1:13" x14ac:dyDescent="0.2">
      <c r="A77" t="s">
        <v>9</v>
      </c>
      <c r="B77" s="12" t="s">
        <v>10</v>
      </c>
      <c r="D77" s="21">
        <v>121.1</v>
      </c>
      <c r="E77" s="5"/>
      <c r="F77" s="5">
        <v>59.8</v>
      </c>
      <c r="G77" s="6">
        <v>36</v>
      </c>
      <c r="H77" s="21">
        <f t="shared" ref="H77:M77" si="2">AVERAGE(H7:H75)</f>
        <v>93.771304347826117</v>
      </c>
      <c r="I77" s="21">
        <f t="shared" si="2"/>
        <v>57.114637681159408</v>
      </c>
      <c r="J77" s="21">
        <f t="shared" si="2"/>
        <v>121.33724637681161</v>
      </c>
      <c r="K77" s="21">
        <f t="shared" si="2"/>
        <v>60.480869565217382</v>
      </c>
      <c r="L77" s="21">
        <f t="shared" si="2"/>
        <v>148.22739130434783</v>
      </c>
      <c r="M77" s="21">
        <f t="shared" si="2"/>
        <v>61.751594202898545</v>
      </c>
    </row>
    <row r="78" spans="1:13" x14ac:dyDescent="0.2">
      <c r="A78" t="s">
        <v>9</v>
      </c>
      <c r="B78" s="12" t="s">
        <v>11</v>
      </c>
      <c r="D78" s="21">
        <v>8.9781375200000006</v>
      </c>
      <c r="E78" s="5"/>
      <c r="F78" s="5">
        <v>0.98753723000000004</v>
      </c>
      <c r="G78" s="6">
        <v>1.4845643799999999</v>
      </c>
      <c r="H78" s="21">
        <v>7.0169999870000002</v>
      </c>
      <c r="I78" s="5">
        <v>1.1353670760000001</v>
      </c>
      <c r="J78" s="5">
        <v>7.2243205049999997</v>
      </c>
      <c r="K78" s="5">
        <v>0.81460422399999999</v>
      </c>
      <c r="L78" s="21">
        <v>8.1110591040000006</v>
      </c>
      <c r="M78" s="5">
        <v>0.85141842400000001</v>
      </c>
    </row>
    <row r="79" spans="1:13" x14ac:dyDescent="0.2">
      <c r="A79" t="s">
        <v>9</v>
      </c>
      <c r="B79" s="12" t="s">
        <v>12</v>
      </c>
      <c r="D79" s="21">
        <v>13.620436684953599</v>
      </c>
      <c r="E79" s="5"/>
      <c r="F79" s="5">
        <v>2.4044056745214601</v>
      </c>
      <c r="G79" s="6">
        <v>6.4879461403119096</v>
      </c>
      <c r="H79" s="21">
        <v>3.6952416085192001</v>
      </c>
      <c r="I79" s="5">
        <v>0.85689460954257501</v>
      </c>
      <c r="J79" s="5">
        <v>3.6594758095549502</v>
      </c>
      <c r="K79" s="5">
        <v>0.609960418579789</v>
      </c>
      <c r="L79" s="21">
        <v>2.59046704667989</v>
      </c>
      <c r="M79" s="5">
        <v>0.64169254761948002</v>
      </c>
    </row>
    <row r="80" spans="1:13" x14ac:dyDescent="0.2">
      <c r="A80" t="s">
        <v>9</v>
      </c>
      <c r="B80" s="12" t="s">
        <v>9</v>
      </c>
    </row>
    <row r="81" spans="1:13" ht="14.25" x14ac:dyDescent="0.2">
      <c r="A81" s="38" t="s">
        <v>14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x14ac:dyDescent="0.2">
      <c r="A82" t="s">
        <v>9</v>
      </c>
      <c r="B82" s="12" t="s">
        <v>9</v>
      </c>
    </row>
    <row r="83" spans="1:13" x14ac:dyDescent="0.2">
      <c r="A83" t="s">
        <v>9</v>
      </c>
      <c r="B83" s="12" t="s">
        <v>9</v>
      </c>
    </row>
    <row r="84" spans="1:13" x14ac:dyDescent="0.2">
      <c r="A84" t="s">
        <v>9</v>
      </c>
      <c r="B84" s="12" t="s">
        <v>9</v>
      </c>
    </row>
    <row r="85" spans="1:13" x14ac:dyDescent="0.2">
      <c r="A85" t="s">
        <v>9</v>
      </c>
      <c r="B85" s="12" t="s">
        <v>9</v>
      </c>
    </row>
    <row r="86" spans="1:13" x14ac:dyDescent="0.2">
      <c r="A86" t="s">
        <v>9</v>
      </c>
      <c r="B86" s="12" t="s">
        <v>9</v>
      </c>
    </row>
    <row r="87" spans="1:13" x14ac:dyDescent="0.2">
      <c r="A87" t="s">
        <v>9</v>
      </c>
      <c r="B87" s="12" t="s">
        <v>9</v>
      </c>
    </row>
    <row r="88" spans="1:13" x14ac:dyDescent="0.2">
      <c r="A88" t="s">
        <v>9</v>
      </c>
      <c r="B88" s="12" t="s">
        <v>9</v>
      </c>
    </row>
  </sheetData>
  <mergeCells count="6">
    <mergeCell ref="S15:U15"/>
    <mergeCell ref="H3:I3"/>
    <mergeCell ref="L3:M3"/>
    <mergeCell ref="A81:M81"/>
    <mergeCell ref="D3:G3"/>
    <mergeCell ref="J3:K3"/>
  </mergeCells>
  <hyperlinks>
    <hyperlink ref="S9" r:id="rId1" xr:uid="{CA54BD39-18FA-4E22-A1A3-C0C25FE49FE1}"/>
    <hyperlink ref="U9" r:id="rId2" xr:uid="{E2E02E44-862F-441B-B9F1-D87B25A5A978}"/>
    <hyperlink ref="T9" r:id="rId3" xr:uid="{67D7BE21-9144-47B8-859D-891C06735A2A}"/>
  </hyperlinks>
  <pageMargins left="0.25" right="0.25" top="0.25" bottom="0.25" header="0.3" footer="0.3"/>
  <pageSetup scale="76" orientation="portrait" r:id="rId4"/>
  <headerFooter alignWithMargins="0"/>
  <ignoredErrors>
    <ignoredError sqref="B7: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region table</vt:lpstr>
      <vt:lpstr>'North region table'!Print_Area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Joos, Darin K</dc:creator>
  <cp:lastModifiedBy>Joos, Darin K</cp:lastModifiedBy>
  <cp:lastPrinted>2023-08-03T20:07:04Z</cp:lastPrinted>
  <dcterms:created xsi:type="dcterms:W3CDTF">2008-07-21T15:16:50Z</dcterms:created>
  <dcterms:modified xsi:type="dcterms:W3CDTF">2023-08-03T20:08:44Z</dcterms:modified>
</cp:coreProperties>
</file>