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7055" windowHeight="10740"/>
  </bookViews>
  <sheets>
    <sheet name="10-11_drl" sheetId="1" r:id="rId1"/>
    <sheet name="Sheet1" sheetId="2" r:id="rId2"/>
  </sheets>
  <definedNames>
    <definedName name="_xlnm.Print_Area" localSheetId="0">'10-11_drl'!$B$1:$J$31</definedName>
  </definedNames>
  <calcPr calcId="145621"/>
</workbook>
</file>

<file path=xl/calcChain.xml><?xml version="1.0" encoding="utf-8"?>
<calcChain xmlns="http://schemas.openxmlformats.org/spreadsheetml/2006/main">
  <c r="BC6" i="2" l="1"/>
  <c r="BE6" i="2"/>
  <c r="BG6" i="2"/>
  <c r="BH6" i="2" s="1"/>
  <c r="BI6" i="2"/>
  <c r="BJ6" i="2"/>
  <c r="BC7" i="2"/>
  <c r="BE7" i="2"/>
  <c r="BG7" i="2"/>
  <c r="BH7" i="2" s="1"/>
  <c r="BI7" i="2"/>
  <c r="BJ7" i="2"/>
  <c r="BC8" i="2"/>
  <c r="BE8" i="2"/>
  <c r="BG8" i="2"/>
  <c r="BH8" i="2" s="1"/>
  <c r="BI8" i="2"/>
  <c r="BJ8" i="2"/>
  <c r="BC9" i="2"/>
  <c r="BE9" i="2"/>
  <c r="BG9" i="2"/>
  <c r="BH9" i="2" s="1"/>
  <c r="BI9" i="2"/>
  <c r="BJ9" i="2"/>
  <c r="BC10" i="2"/>
  <c r="BE10" i="2"/>
  <c r="BG10" i="2"/>
  <c r="BH10" i="2" s="1"/>
  <c r="BI10" i="2"/>
  <c r="BJ10" i="2"/>
  <c r="BC11" i="2"/>
  <c r="BE11" i="2"/>
  <c r="BG11" i="2"/>
  <c r="BH11" i="2" s="1"/>
  <c r="BI11" i="2"/>
  <c r="BJ11" i="2"/>
  <c r="BC12" i="2"/>
  <c r="BE12" i="2"/>
  <c r="BG12" i="2"/>
  <c r="BH12" i="2" s="1"/>
  <c r="BI12" i="2"/>
  <c r="BJ12" i="2"/>
  <c r="BC13" i="2"/>
  <c r="BE13" i="2"/>
  <c r="BG13" i="2"/>
  <c r="BH13" i="2" s="1"/>
  <c r="BI13" i="2"/>
  <c r="BJ13" i="2"/>
  <c r="BC14" i="2"/>
  <c r="BE14" i="2"/>
  <c r="BG14" i="2"/>
  <c r="BH14" i="2" s="1"/>
  <c r="BI14" i="2"/>
  <c r="BJ14" i="2"/>
  <c r="BC15" i="2"/>
  <c r="BE15" i="2"/>
  <c r="BG15" i="2"/>
  <c r="BH15" i="2" s="1"/>
  <c r="BI15" i="2"/>
  <c r="BJ15" i="2"/>
  <c r="BC16" i="2"/>
  <c r="BE16" i="2"/>
  <c r="BG16" i="2"/>
  <c r="BH16" i="2" s="1"/>
  <c r="BI16" i="2"/>
  <c r="BJ16" i="2"/>
  <c r="BC17" i="2"/>
  <c r="BE17" i="2"/>
  <c r="BG17" i="2"/>
  <c r="BH17" i="2" s="1"/>
  <c r="BI17" i="2"/>
  <c r="BJ17" i="2"/>
  <c r="BC18" i="2"/>
  <c r="BE18" i="2"/>
  <c r="BG18" i="2"/>
  <c r="BH18" i="2" s="1"/>
  <c r="BI18" i="2"/>
  <c r="BJ18" i="2"/>
  <c r="BC19" i="2"/>
  <c r="BE19" i="2"/>
  <c r="BG19" i="2"/>
  <c r="BH19" i="2" s="1"/>
  <c r="BI19" i="2"/>
  <c r="BJ19" i="2"/>
  <c r="BC20" i="2"/>
  <c r="BE20" i="2"/>
  <c r="BG20" i="2"/>
  <c r="BH20" i="2" s="1"/>
  <c r="BI20" i="2"/>
  <c r="BJ20" i="2"/>
  <c r="BC21" i="2"/>
  <c r="BE21" i="2"/>
  <c r="BG21" i="2"/>
  <c r="BH21" i="2" s="1"/>
  <c r="BI21" i="2"/>
  <c r="BJ21" i="2"/>
  <c r="BC22" i="2"/>
  <c r="BE22" i="2"/>
  <c r="BG22" i="2"/>
  <c r="BH22" i="2" s="1"/>
  <c r="BI22" i="2"/>
  <c r="BJ22" i="2"/>
  <c r="BC23" i="2"/>
  <c r="BE23" i="2"/>
  <c r="BG23" i="2"/>
  <c r="BH23" i="2" s="1"/>
  <c r="BI23" i="2"/>
  <c r="BJ23" i="2"/>
  <c r="BJ5" i="2"/>
  <c r="BI5" i="2"/>
  <c r="BH5" i="2"/>
  <c r="BG5" i="2"/>
  <c r="BE5" i="2"/>
  <c r="BC5" i="2"/>
</calcChain>
</file>

<file path=xl/sharedStrings.xml><?xml version="1.0" encoding="utf-8"?>
<sst xmlns="http://schemas.openxmlformats.org/spreadsheetml/2006/main" count="347" uniqueCount="84">
  <si>
    <t>Name</t>
  </si>
  <si>
    <t>Yield</t>
  </si>
  <si>
    <t>TW</t>
  </si>
  <si>
    <t>Height</t>
  </si>
  <si>
    <t>Rank</t>
  </si>
  <si>
    <t>(bu/A)</t>
  </si>
  <si>
    <t>(lbs/bu)</t>
  </si>
  <si>
    <t>Chaps</t>
  </si>
  <si>
    <t>Don</t>
  </si>
  <si>
    <t>Jay</t>
  </si>
  <si>
    <t>Jim</t>
  </si>
  <si>
    <t>Ogle</t>
  </si>
  <si>
    <t>Rodeo</t>
  </si>
  <si>
    <t>GRAND MEAN</t>
  </si>
  <si>
    <t>(in)</t>
  </si>
  <si>
    <t>Lodging</t>
  </si>
  <si>
    <t>(0-9)</t>
  </si>
  <si>
    <t>No. of Locs.</t>
  </si>
  <si>
    <t>Lodging rating scale: 0 = standing, 9 = severely lodged.</t>
  </si>
  <si>
    <t>Spurs</t>
  </si>
  <si>
    <t>Summary over Two Years</t>
  </si>
  <si>
    <t>Heading</t>
  </si>
  <si>
    <t>Date</t>
  </si>
  <si>
    <t>(date)</t>
  </si>
  <si>
    <t>(in.)</t>
  </si>
  <si>
    <t>Winona</t>
  </si>
  <si>
    <t>Yield Rank</t>
  </si>
  <si>
    <t>Yield %     of Mean</t>
  </si>
  <si>
    <t>TW Rank</t>
  </si>
  <si>
    <t>Heading Date</t>
  </si>
  <si>
    <t>Baker</t>
  </si>
  <si>
    <t>Buckskin</t>
  </si>
  <si>
    <t>Esker</t>
  </si>
  <si>
    <t>Excel</t>
  </si>
  <si>
    <t>Kame</t>
  </si>
  <si>
    <t>Robust</t>
  </si>
  <si>
    <t>Tack</t>
  </si>
  <si>
    <t>Woodburn</t>
  </si>
  <si>
    <t>EXPMT.  MEAN</t>
  </si>
  <si>
    <t>LSD (0.05)</t>
  </si>
  <si>
    <t>CV (%)</t>
  </si>
  <si>
    <t>EXPMT. MEAN</t>
  </si>
  <si>
    <t>Data courtsey of Frederic Kolb, Norman Smith, Eric Brucker, and Eric Adee.</t>
  </si>
  <si>
    <t>Data courtesy of Frederic Kolb, Norman Smith, Eric Brucker and Bob Dunker.</t>
  </si>
  <si>
    <t>Data courtesy of Frederic Kolb, Norman Smith, Eric Brucker and Lyle Paul.</t>
  </si>
  <si>
    <t>Crown Rust rating scale: 0 = Resistant, 9 = Susceptible.</t>
  </si>
  <si>
    <t>June 12</t>
  </si>
  <si>
    <t>BYD</t>
  </si>
  <si>
    <t>June 9</t>
  </si>
  <si>
    <t>June 7</t>
  </si>
  <si>
    <t>BYD rating scale: 0 = Resistant, 9 = Susceptible.</t>
  </si>
  <si>
    <t>Rockford</t>
  </si>
  <si>
    <t>2010 University of Illinois Oat Drill Plots - DeKalb</t>
  </si>
  <si>
    <t>Saber</t>
  </si>
  <si>
    <t>2010 University of Illinois Oat Drill Plots - Monmouth</t>
  </si>
  <si>
    <t>2010 University of Illinois Oat Drill Plots - Urbana</t>
  </si>
  <si>
    <t>BYD rating scale: 0 = resistant, 9 = susceptible.</t>
  </si>
  <si>
    <t>2010 &amp; 2011 Spring Oat Drill Plots -</t>
  </si>
  <si>
    <t>June 6</t>
  </si>
  <si>
    <t>June 5</t>
  </si>
  <si>
    <t>June 4</t>
  </si>
  <si>
    <t>June 3</t>
  </si>
  <si>
    <t>June 2</t>
  </si>
  <si>
    <t>2011 University of Illinois Oat Drill Plots - Urbana</t>
  </si>
  <si>
    <t>2011 University of Illinois Oat Drill Plots - Monmouth</t>
  </si>
  <si>
    <t>Data courtsey of Frederic Kolb, Norman Smith, Eric Brucker, and Martin Johnson.</t>
  </si>
  <si>
    <t>2011 University of Illinois Oat Drill Plots - DeKalb</t>
  </si>
  <si>
    <t>Data courtesy of Frederic Kolb, Norman Smith, Eric Brucker and David Lindgren.</t>
  </si>
  <si>
    <t>18</t>
  </si>
  <si>
    <t>14</t>
  </si>
  <si>
    <t>15</t>
  </si>
  <si>
    <t>11</t>
  </si>
  <si>
    <t>13</t>
  </si>
  <si>
    <t>17</t>
  </si>
  <si>
    <t>19</t>
  </si>
  <si>
    <t>12</t>
  </si>
  <si>
    <t>21</t>
  </si>
  <si>
    <t>10</t>
  </si>
  <si>
    <t>8</t>
  </si>
  <si>
    <t>9</t>
  </si>
  <si>
    <t>7</t>
  </si>
  <si>
    <t>16</t>
  </si>
  <si>
    <t xml:space="preserve">Data courtesy of Frederic Kolb, Eric Brucker, Norman Smith, Martin Johnson, </t>
  </si>
  <si>
    <t>David Lindgren, and Bob Dunker.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</si>
</sst>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7" fillId="0" borderId="0" xfId="0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/>
    <xf numFmtId="0" fontId="4" fillId="0" borderId="1" xfId="0" applyFont="1" applyFill="1" applyBorder="1"/>
    <xf numFmtId="0" fontId="4" fillId="0" borderId="0" xfId="0" applyFont="1"/>
    <xf numFmtId="0" fontId="4" fillId="0" borderId="0" xfId="0" applyFont="1" applyFill="1"/>
    <xf numFmtId="1" fontId="4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164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/>
    <xf numFmtId="164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29" xfId="0" applyFont="1" applyFill="1" applyBorder="1"/>
    <xf numFmtId="164" fontId="4" fillId="0" borderId="30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vertical="center"/>
    </xf>
    <xf numFmtId="164" fontId="4" fillId="0" borderId="3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32" xfId="0" applyFont="1" applyFill="1" applyBorder="1"/>
    <xf numFmtId="49" fontId="4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/>
    <xf numFmtId="49" fontId="7" fillId="0" borderId="0" xfId="0" applyNumberFormat="1" applyFont="1"/>
    <xf numFmtId="0" fontId="7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7" xfId="0" applyFont="1" applyFill="1" applyBorder="1"/>
    <xf numFmtId="0" fontId="4" fillId="0" borderId="12" xfId="0" applyFont="1" applyFill="1" applyBorder="1"/>
    <xf numFmtId="0" fontId="4" fillId="0" borderId="28" xfId="0" applyFont="1" applyFill="1" applyBorder="1"/>
    <xf numFmtId="0" fontId="4" fillId="0" borderId="3" xfId="0" applyFont="1" applyFill="1" applyBorder="1"/>
    <xf numFmtId="1" fontId="2" fillId="0" borderId="6" xfId="0" applyNumberFormat="1" applyFont="1" applyFill="1" applyBorder="1" applyAlignment="1">
      <alignment horizontal="center"/>
    </xf>
    <xf numFmtId="0" fontId="4" fillId="0" borderId="24" xfId="0" applyFont="1" applyFill="1" applyBorder="1"/>
    <xf numFmtId="1" fontId="2" fillId="0" borderId="25" xfId="0" applyNumberFormat="1" applyFont="1" applyFill="1" applyBorder="1" applyAlignment="1">
      <alignment horizontal="center"/>
    </xf>
    <xf numFmtId="1" fontId="0" fillId="0" borderId="0" xfId="0" applyNumberFormat="1"/>
    <xf numFmtId="1" fontId="4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29" xfId="0" applyNumberFormat="1" applyFont="1" applyFill="1" applyBorder="1"/>
    <xf numFmtId="1" fontId="4" fillId="0" borderId="30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6" fillId="0" borderId="0" xfId="0" applyNumberFormat="1" applyFont="1" applyAlignment="1">
      <alignment horizontal="centerContinuous"/>
    </xf>
    <xf numFmtId="49" fontId="2" fillId="0" borderId="0" xfId="0" applyNumberFormat="1" applyFont="1" applyFill="1"/>
    <xf numFmtId="49" fontId="4" fillId="0" borderId="0" xfId="0" applyNumberFormat="1" applyFont="1" applyFill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/>
    <xf numFmtId="49" fontId="2" fillId="0" borderId="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64" fontId="4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" fontId="4" fillId="0" borderId="19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zoomScaleNormal="100" workbookViewId="0">
      <selection sqref="A1:A1048576"/>
    </sheetView>
  </sheetViews>
  <sheetFormatPr defaultRowHeight="12.75" x14ac:dyDescent="0.2"/>
  <cols>
    <col min="1" max="1" width="9.140625" style="1"/>
    <col min="2" max="2" width="14.140625" style="1" customWidth="1"/>
    <col min="3" max="6" width="7.140625" style="25" customWidth="1"/>
    <col min="7" max="7" width="7.140625" style="96" customWidth="1"/>
    <col min="8" max="10" width="7.140625" style="25" customWidth="1"/>
    <col min="11" max="11" width="6.7109375" style="1" customWidth="1"/>
    <col min="12" max="12" width="9.140625" style="129"/>
    <col min="13" max="16384" width="9.140625" style="1"/>
  </cols>
  <sheetData>
    <row r="1" spans="2:12" ht="17.25" customHeight="1" x14ac:dyDescent="0.25">
      <c r="B1" s="161" t="s">
        <v>57</v>
      </c>
      <c r="C1" s="161"/>
      <c r="D1" s="161"/>
      <c r="E1" s="161"/>
      <c r="F1" s="161"/>
      <c r="G1" s="161"/>
      <c r="H1" s="161"/>
      <c r="I1" s="161"/>
      <c r="J1" s="161"/>
      <c r="K1"/>
      <c r="L1" s="92"/>
    </row>
    <row r="2" spans="2:12" ht="17.25" customHeight="1" x14ac:dyDescent="0.25">
      <c r="B2" s="161" t="s">
        <v>20</v>
      </c>
      <c r="C2" s="161"/>
      <c r="D2" s="161"/>
      <c r="E2" s="161"/>
      <c r="F2" s="161"/>
      <c r="G2" s="161"/>
      <c r="H2" s="161"/>
      <c r="I2" s="161"/>
      <c r="J2" s="161"/>
      <c r="K2"/>
      <c r="L2" s="130"/>
    </row>
    <row r="3" spans="2:12" ht="18.75" thickBot="1" x14ac:dyDescent="0.3">
      <c r="B3" s="2"/>
      <c r="H3" s="26"/>
      <c r="I3" s="26"/>
      <c r="J3" s="26"/>
    </row>
    <row r="4" spans="2:12" x14ac:dyDescent="0.2">
      <c r="B4" s="35" t="s">
        <v>0</v>
      </c>
      <c r="C4" s="3" t="s">
        <v>1</v>
      </c>
      <c r="D4" s="4" t="s">
        <v>1</v>
      </c>
      <c r="E4" s="6" t="s">
        <v>2</v>
      </c>
      <c r="F4" s="5" t="s">
        <v>2</v>
      </c>
      <c r="G4" s="137" t="s">
        <v>21</v>
      </c>
      <c r="H4" s="5" t="s">
        <v>3</v>
      </c>
      <c r="I4" s="5" t="s">
        <v>15</v>
      </c>
      <c r="J4" s="38" t="s">
        <v>47</v>
      </c>
      <c r="K4"/>
    </row>
    <row r="5" spans="2:12" ht="13.5" thickBot="1" x14ac:dyDescent="0.25">
      <c r="B5" s="36"/>
      <c r="C5" s="7"/>
      <c r="D5" s="8" t="s">
        <v>4</v>
      </c>
      <c r="E5" s="10"/>
      <c r="F5" s="9" t="s">
        <v>4</v>
      </c>
      <c r="G5" s="90" t="s">
        <v>22</v>
      </c>
      <c r="H5" s="14"/>
      <c r="I5" s="14"/>
      <c r="J5" s="39"/>
      <c r="K5"/>
    </row>
    <row r="6" spans="2:12" x14ac:dyDescent="0.2">
      <c r="B6" s="37"/>
      <c r="C6" s="40" t="s">
        <v>5</v>
      </c>
      <c r="D6" s="11"/>
      <c r="E6" s="13" t="s">
        <v>6</v>
      </c>
      <c r="F6" s="12"/>
      <c r="G6" s="152" t="s">
        <v>23</v>
      </c>
      <c r="H6" s="12" t="s">
        <v>14</v>
      </c>
      <c r="I6" s="12" t="s">
        <v>16</v>
      </c>
      <c r="J6" s="41" t="s">
        <v>16</v>
      </c>
      <c r="K6"/>
    </row>
    <row r="7" spans="2:12" s="30" customFormat="1" ht="12.75" customHeight="1" x14ac:dyDescent="0.2">
      <c r="B7" s="100" t="s">
        <v>30</v>
      </c>
      <c r="C7" s="23">
        <v>111.63333333333333</v>
      </c>
      <c r="D7" s="20">
        <v>1</v>
      </c>
      <c r="E7" s="24">
        <v>29.416666666666661</v>
      </c>
      <c r="F7" s="20">
        <v>8</v>
      </c>
      <c r="G7" s="153" t="s">
        <v>58</v>
      </c>
      <c r="H7" s="24">
        <v>34.28</v>
      </c>
      <c r="I7" s="24">
        <v>5.6749999999999998</v>
      </c>
      <c r="J7" s="47">
        <v>3.5</v>
      </c>
      <c r="K7" s="108"/>
      <c r="L7" s="131"/>
    </row>
    <row r="8" spans="2:12" s="30" customFormat="1" ht="12.75" customHeight="1" x14ac:dyDescent="0.2">
      <c r="B8" s="101" t="s">
        <v>31</v>
      </c>
      <c r="C8" s="23">
        <v>105.21666666666665</v>
      </c>
      <c r="D8" s="20">
        <v>9</v>
      </c>
      <c r="E8" s="24">
        <v>30.716666666666669</v>
      </c>
      <c r="F8" s="20">
        <v>3</v>
      </c>
      <c r="G8" s="153" t="s">
        <v>49</v>
      </c>
      <c r="H8" s="24">
        <v>31.22</v>
      </c>
      <c r="I8" s="24">
        <v>7.35</v>
      </c>
      <c r="J8" s="47">
        <v>4.25</v>
      </c>
      <c r="K8" s="108"/>
      <c r="L8" s="131"/>
    </row>
    <row r="9" spans="2:12" s="30" customFormat="1" ht="12.75" customHeight="1" x14ac:dyDescent="0.2">
      <c r="B9" s="101" t="s">
        <v>7</v>
      </c>
      <c r="C9" s="23">
        <v>106.56666666666668</v>
      </c>
      <c r="D9" s="20">
        <v>8</v>
      </c>
      <c r="E9" s="24">
        <v>29.3</v>
      </c>
      <c r="F9" s="20">
        <v>12</v>
      </c>
      <c r="G9" s="153" t="s">
        <v>59</v>
      </c>
      <c r="H9" s="24">
        <v>34.42</v>
      </c>
      <c r="I9" s="24">
        <v>5.0250000000000004</v>
      </c>
      <c r="J9" s="47">
        <v>3.75</v>
      </c>
      <c r="K9" s="108"/>
      <c r="L9" s="131"/>
    </row>
    <row r="10" spans="2:12" s="30" customFormat="1" ht="12.75" customHeight="1" x14ac:dyDescent="0.2">
      <c r="B10" s="101" t="s">
        <v>8</v>
      </c>
      <c r="C10" s="23">
        <v>89.216666666666654</v>
      </c>
      <c r="D10" s="20">
        <v>17</v>
      </c>
      <c r="E10" s="24">
        <v>28.966666666666669</v>
      </c>
      <c r="F10" s="20">
        <v>13</v>
      </c>
      <c r="G10" s="153" t="s">
        <v>60</v>
      </c>
      <c r="H10" s="24">
        <v>29.879999999999995</v>
      </c>
      <c r="I10" s="24">
        <v>6.8250000000000002</v>
      </c>
      <c r="J10" s="47">
        <v>4.25</v>
      </c>
      <c r="K10" s="108"/>
      <c r="L10" s="131"/>
    </row>
    <row r="11" spans="2:12" s="30" customFormat="1" ht="12.75" customHeight="1" x14ac:dyDescent="0.2">
      <c r="B11" s="101" t="s">
        <v>32</v>
      </c>
      <c r="C11" s="23">
        <v>109.8</v>
      </c>
      <c r="D11" s="20">
        <v>4</v>
      </c>
      <c r="E11" s="24">
        <v>29.383333333333329</v>
      </c>
      <c r="F11" s="20">
        <v>10</v>
      </c>
      <c r="G11" s="153" t="s">
        <v>49</v>
      </c>
      <c r="H11" s="24">
        <v>34.78</v>
      </c>
      <c r="I11" s="24">
        <v>3.0750000000000002</v>
      </c>
      <c r="J11" s="47">
        <v>3.75</v>
      </c>
      <c r="K11" s="108"/>
      <c r="L11" s="131"/>
    </row>
    <row r="12" spans="2:12" s="30" customFormat="1" ht="12.75" customHeight="1" x14ac:dyDescent="0.2">
      <c r="B12" s="101" t="s">
        <v>33</v>
      </c>
      <c r="C12" s="23">
        <v>109.48333333333333</v>
      </c>
      <c r="D12" s="20">
        <v>5</v>
      </c>
      <c r="E12" s="24">
        <v>29.400000000000002</v>
      </c>
      <c r="F12" s="20">
        <v>9</v>
      </c>
      <c r="G12" s="153" t="s">
        <v>58</v>
      </c>
      <c r="H12" s="24">
        <v>35.42</v>
      </c>
      <c r="I12" s="24">
        <v>4.4249999999999998</v>
      </c>
      <c r="J12" s="47">
        <v>3</v>
      </c>
      <c r="K12" s="108"/>
      <c r="L12" s="131"/>
    </row>
    <row r="13" spans="2:12" s="30" customFormat="1" ht="12.75" customHeight="1" x14ac:dyDescent="0.2">
      <c r="B13" s="101" t="s">
        <v>9</v>
      </c>
      <c r="C13" s="23">
        <v>84.216666666666669</v>
      </c>
      <c r="D13" s="20">
        <v>18</v>
      </c>
      <c r="E13" s="24">
        <v>28.316666666666674</v>
      </c>
      <c r="F13" s="20">
        <v>16</v>
      </c>
      <c r="G13" s="153" t="s">
        <v>58</v>
      </c>
      <c r="H13" s="24">
        <v>32.92</v>
      </c>
      <c r="I13" s="24">
        <v>5.9249999999999998</v>
      </c>
      <c r="J13" s="47">
        <v>2.5</v>
      </c>
      <c r="K13" s="108"/>
      <c r="L13" s="131"/>
    </row>
    <row r="14" spans="2:12" s="30" customFormat="1" ht="12.75" customHeight="1" x14ac:dyDescent="0.2">
      <c r="B14" s="101" t="s">
        <v>10</v>
      </c>
      <c r="C14" s="23">
        <v>107.15000000000002</v>
      </c>
      <c r="D14" s="20">
        <v>7</v>
      </c>
      <c r="E14" s="24">
        <v>29.700000000000003</v>
      </c>
      <c r="F14" s="20">
        <v>7</v>
      </c>
      <c r="G14" s="153" t="s">
        <v>59</v>
      </c>
      <c r="H14" s="24">
        <v>36.839999999999996</v>
      </c>
      <c r="I14" s="24">
        <v>4.5750000000000002</v>
      </c>
      <c r="J14" s="47">
        <v>4</v>
      </c>
      <c r="K14" s="108"/>
      <c r="L14" s="131"/>
    </row>
    <row r="15" spans="2:12" s="30" customFormat="1" ht="12.75" customHeight="1" x14ac:dyDescent="0.2">
      <c r="B15" s="101" t="s">
        <v>34</v>
      </c>
      <c r="C15" s="23">
        <v>101.23333333333333</v>
      </c>
      <c r="D15" s="20">
        <v>10</v>
      </c>
      <c r="E15" s="24">
        <v>28.433333333333334</v>
      </c>
      <c r="F15" s="20">
        <v>15</v>
      </c>
      <c r="G15" s="153" t="s">
        <v>61</v>
      </c>
      <c r="H15" s="24">
        <v>31.860000000000003</v>
      </c>
      <c r="I15" s="24">
        <v>5.3250000000000002</v>
      </c>
      <c r="J15" s="47">
        <v>6.25</v>
      </c>
      <c r="K15" s="108"/>
      <c r="L15" s="131"/>
    </row>
    <row r="16" spans="2:12" s="30" customFormat="1" ht="12.75" customHeight="1" x14ac:dyDescent="0.2">
      <c r="B16" s="101" t="s">
        <v>11</v>
      </c>
      <c r="C16" s="23">
        <v>97.8</v>
      </c>
      <c r="D16" s="20">
        <v>12</v>
      </c>
      <c r="E16" s="24">
        <v>27.950000000000003</v>
      </c>
      <c r="F16" s="20">
        <v>17</v>
      </c>
      <c r="G16" s="153" t="s">
        <v>58</v>
      </c>
      <c r="H16" s="24">
        <v>35.72</v>
      </c>
      <c r="I16" s="24">
        <v>4.9000000000000004</v>
      </c>
      <c r="J16" s="47">
        <v>4.5</v>
      </c>
      <c r="K16" s="108"/>
      <c r="L16" s="131"/>
    </row>
    <row r="17" spans="2:13" s="30" customFormat="1" ht="12.75" customHeight="1" x14ac:dyDescent="0.2">
      <c r="B17" s="101" t="s">
        <v>35</v>
      </c>
      <c r="C17" s="23">
        <v>90.016666666666666</v>
      </c>
      <c r="D17" s="20">
        <v>16</v>
      </c>
      <c r="E17" s="24">
        <v>27.849999999999998</v>
      </c>
      <c r="F17" s="20">
        <v>18</v>
      </c>
      <c r="G17" s="153" t="s">
        <v>48</v>
      </c>
      <c r="H17" s="24">
        <v>35.700000000000003</v>
      </c>
      <c r="I17" s="24">
        <v>4</v>
      </c>
      <c r="J17" s="47">
        <v>3.75</v>
      </c>
      <c r="K17" s="108"/>
      <c r="L17" s="131"/>
    </row>
    <row r="18" spans="2:13" s="30" customFormat="1" ht="12.75" customHeight="1" x14ac:dyDescent="0.2">
      <c r="B18" s="101" t="s">
        <v>12</v>
      </c>
      <c r="C18" s="23">
        <v>98.8</v>
      </c>
      <c r="D18" s="20">
        <v>11</v>
      </c>
      <c r="E18" s="24">
        <v>28.7</v>
      </c>
      <c r="F18" s="20">
        <v>14</v>
      </c>
      <c r="G18" s="153" t="s">
        <v>48</v>
      </c>
      <c r="H18" s="24">
        <v>36.200000000000003</v>
      </c>
      <c r="I18" s="24">
        <v>4.0750000000000002</v>
      </c>
      <c r="J18" s="47">
        <v>4.25</v>
      </c>
      <c r="K18" s="108"/>
      <c r="L18" s="131"/>
    </row>
    <row r="19" spans="2:13" s="30" customFormat="1" ht="12.75" customHeight="1" x14ac:dyDescent="0.2">
      <c r="B19" s="101" t="s">
        <v>53</v>
      </c>
      <c r="C19" s="23">
        <v>111.63333333333333</v>
      </c>
      <c r="D19" s="20">
        <v>2</v>
      </c>
      <c r="E19" s="24">
        <v>29.766666666666666</v>
      </c>
      <c r="F19" s="20">
        <v>6</v>
      </c>
      <c r="G19" s="153" t="s">
        <v>60</v>
      </c>
      <c r="H19" s="24">
        <v>33.4</v>
      </c>
      <c r="I19" s="24">
        <v>5.9249999999999998</v>
      </c>
      <c r="J19" s="47">
        <v>3.25</v>
      </c>
      <c r="K19" s="108"/>
      <c r="L19" s="131"/>
    </row>
    <row r="20" spans="2:13" s="30" customFormat="1" ht="12.75" customHeight="1" x14ac:dyDescent="0.2">
      <c r="B20" s="101" t="s">
        <v>19</v>
      </c>
      <c r="C20" s="23">
        <v>109.96666666666665</v>
      </c>
      <c r="D20" s="20">
        <v>3</v>
      </c>
      <c r="E20" s="24">
        <v>29.3</v>
      </c>
      <c r="F20" s="20">
        <v>11</v>
      </c>
      <c r="G20" s="153" t="s">
        <v>59</v>
      </c>
      <c r="H20" s="24">
        <v>33.42</v>
      </c>
      <c r="I20" s="24">
        <v>4.9749999999999996</v>
      </c>
      <c r="J20" s="47">
        <v>3.25</v>
      </c>
      <c r="K20" s="108"/>
      <c r="L20" s="131"/>
    </row>
    <row r="21" spans="2:13" s="30" customFormat="1" ht="12.75" customHeight="1" x14ac:dyDescent="0.2">
      <c r="B21" s="101" t="s">
        <v>36</v>
      </c>
      <c r="C21" s="23">
        <v>93.766666666666666</v>
      </c>
      <c r="D21" s="20">
        <v>15</v>
      </c>
      <c r="E21" s="24">
        <v>31.3</v>
      </c>
      <c r="F21" s="20">
        <v>1</v>
      </c>
      <c r="G21" s="153" t="s">
        <v>60</v>
      </c>
      <c r="H21" s="24">
        <v>33.46</v>
      </c>
      <c r="I21" s="24">
        <v>5.5750000000000002</v>
      </c>
      <c r="J21" s="47">
        <v>2.5</v>
      </c>
      <c r="K21" s="108"/>
      <c r="L21" s="131"/>
    </row>
    <row r="22" spans="2:13" s="30" customFormat="1" ht="12.75" customHeight="1" x14ac:dyDescent="0.2">
      <c r="B22" s="101" t="s">
        <v>51</v>
      </c>
      <c r="C22" s="23">
        <v>95.2</v>
      </c>
      <c r="D22" s="20">
        <v>14</v>
      </c>
      <c r="E22" s="24">
        <v>30.833333333333332</v>
      </c>
      <c r="F22" s="20">
        <v>2</v>
      </c>
      <c r="G22" s="153" t="s">
        <v>46</v>
      </c>
      <c r="H22" s="24">
        <v>36.82</v>
      </c>
      <c r="I22" s="24">
        <v>4.3250000000000002</v>
      </c>
      <c r="J22" s="47">
        <v>3.5</v>
      </c>
      <c r="K22" s="108"/>
      <c r="L22" s="131"/>
    </row>
    <row r="23" spans="2:13" s="30" customFormat="1" ht="12.75" customHeight="1" x14ac:dyDescent="0.2">
      <c r="B23" s="101" t="s">
        <v>25</v>
      </c>
      <c r="C23" s="23">
        <v>97.716666666666654</v>
      </c>
      <c r="D23" s="20">
        <v>13</v>
      </c>
      <c r="E23" s="24">
        <v>29.8</v>
      </c>
      <c r="F23" s="20">
        <v>5</v>
      </c>
      <c r="G23" s="153" t="s">
        <v>61</v>
      </c>
      <c r="H23" s="24">
        <v>34.379999999999995</v>
      </c>
      <c r="I23" s="24">
        <v>4.75</v>
      </c>
      <c r="J23" s="47">
        <v>4.25</v>
      </c>
      <c r="K23" s="108"/>
      <c r="L23" s="131"/>
    </row>
    <row r="24" spans="2:13" s="30" customFormat="1" ht="12.75" customHeight="1" thickBot="1" x14ac:dyDescent="0.25">
      <c r="B24" s="102" t="s">
        <v>37</v>
      </c>
      <c r="C24" s="43">
        <v>108.86666666666667</v>
      </c>
      <c r="D24" s="44">
        <v>6</v>
      </c>
      <c r="E24" s="45">
        <v>30.250000000000004</v>
      </c>
      <c r="F24" s="44">
        <v>4</v>
      </c>
      <c r="G24" s="154" t="s">
        <v>62</v>
      </c>
      <c r="H24" s="45">
        <v>34.58</v>
      </c>
      <c r="I24" s="45">
        <v>5.75</v>
      </c>
      <c r="J24" s="48">
        <v>4</v>
      </c>
      <c r="K24" s="108"/>
      <c r="L24" s="131"/>
    </row>
    <row r="25" spans="2:13" s="30" customFormat="1" ht="12.75" customHeight="1" x14ac:dyDescent="0.2">
      <c r="B25" s="88" t="s">
        <v>13</v>
      </c>
      <c r="C25" s="6">
        <v>106.8</v>
      </c>
      <c r="D25" s="46"/>
      <c r="E25" s="6">
        <v>30.533333333333335</v>
      </c>
      <c r="F25" s="46"/>
      <c r="G25" s="155" t="s">
        <v>59</v>
      </c>
      <c r="H25" s="6">
        <v>32.58</v>
      </c>
      <c r="I25" s="6">
        <v>5.45</v>
      </c>
      <c r="J25" s="42">
        <v>3.7453703703703702</v>
      </c>
      <c r="K25" s="108"/>
      <c r="L25" s="131"/>
    </row>
    <row r="26" spans="2:13" s="33" customFormat="1" ht="12.75" customHeight="1" thickBot="1" x14ac:dyDescent="0.25">
      <c r="B26" s="113" t="s">
        <v>17</v>
      </c>
      <c r="C26" s="9">
        <v>6</v>
      </c>
      <c r="D26" s="22"/>
      <c r="E26" s="9">
        <v>6</v>
      </c>
      <c r="F26" s="22"/>
      <c r="G26" s="156">
        <v>4</v>
      </c>
      <c r="H26" s="9">
        <v>5</v>
      </c>
      <c r="I26" s="9">
        <v>4</v>
      </c>
      <c r="J26" s="114">
        <v>2</v>
      </c>
      <c r="K26" s="32"/>
      <c r="L26" s="132"/>
    </row>
    <row r="27" spans="2:13" s="34" customFormat="1" ht="12.75" customHeight="1" x14ac:dyDescent="0.2">
      <c r="B27" s="109"/>
      <c r="C27" s="110"/>
      <c r="D27" s="14"/>
      <c r="E27" s="110"/>
      <c r="F27" s="14"/>
      <c r="G27" s="89"/>
      <c r="H27" s="110"/>
      <c r="I27" s="110"/>
      <c r="J27" s="111"/>
      <c r="K27" s="112"/>
      <c r="L27" s="132"/>
    </row>
    <row r="28" spans="2:13" s="16" customFormat="1" x14ac:dyDescent="0.2">
      <c r="B28" s="19" t="s">
        <v>82</v>
      </c>
      <c r="C28" s="27"/>
      <c r="D28" s="27"/>
      <c r="E28" s="27"/>
      <c r="F28" s="27"/>
      <c r="G28" s="157"/>
      <c r="H28" s="27"/>
      <c r="I28" s="27"/>
      <c r="J28" s="27"/>
      <c r="K28"/>
      <c r="L28" s="133"/>
    </row>
    <row r="29" spans="2:13" s="16" customFormat="1" x14ac:dyDescent="0.2">
      <c r="B29" s="151" t="s">
        <v>83</v>
      </c>
      <c r="D29" s="21"/>
      <c r="E29" s="21"/>
      <c r="F29" s="21"/>
      <c r="G29" s="158"/>
      <c r="H29" s="21"/>
      <c r="I29" s="21"/>
      <c r="J29" s="21"/>
      <c r="K29"/>
      <c r="L29" s="92"/>
      <c r="M29"/>
    </row>
    <row r="30" spans="2:13" s="15" customFormat="1" x14ac:dyDescent="0.2">
      <c r="B30" s="18" t="s">
        <v>45</v>
      </c>
      <c r="C30" s="28"/>
      <c r="D30" s="28"/>
      <c r="E30" s="28"/>
      <c r="F30" s="28"/>
      <c r="G30" s="159"/>
      <c r="H30" s="28"/>
      <c r="I30" s="28"/>
      <c r="J30" s="28"/>
      <c r="K30" s="18"/>
      <c r="L30" s="93"/>
    </row>
    <row r="31" spans="2:13" s="15" customFormat="1" x14ac:dyDescent="0.2">
      <c r="B31" s="18" t="s">
        <v>18</v>
      </c>
      <c r="C31" s="28"/>
      <c r="D31" s="28"/>
      <c r="E31" s="28"/>
      <c r="F31" s="28"/>
      <c r="G31" s="159"/>
      <c r="H31" s="28"/>
      <c r="I31" s="28"/>
      <c r="J31" s="28"/>
      <c r="K31" s="18"/>
      <c r="L31" s="93"/>
    </row>
    <row r="32" spans="2:13" x14ac:dyDescent="0.2">
      <c r="B32" s="18" t="s">
        <v>56</v>
      </c>
      <c r="C32" s="76"/>
      <c r="D32" s="77"/>
      <c r="E32" s="76"/>
      <c r="F32" s="76"/>
      <c r="G32" s="95"/>
      <c r="H32" s="76"/>
      <c r="I32" s="76"/>
      <c r="J32" s="76"/>
    </row>
    <row r="33" spans="2:12" s="15" customFormat="1" x14ac:dyDescent="0.2">
      <c r="B33" s="17"/>
      <c r="C33" s="21"/>
      <c r="D33" s="21"/>
      <c r="E33" s="21"/>
      <c r="F33" s="21"/>
      <c r="G33" s="158"/>
      <c r="H33" s="21"/>
      <c r="I33" s="21"/>
      <c r="J33" s="21"/>
      <c r="K33"/>
      <c r="L33" s="92"/>
    </row>
    <row r="34" spans="2:12" s="15" customFormat="1" x14ac:dyDescent="0.2">
      <c r="B34"/>
      <c r="C34" s="29"/>
      <c r="D34" s="29"/>
      <c r="E34" s="29"/>
      <c r="F34" s="29"/>
      <c r="G34" s="160"/>
      <c r="H34" s="29"/>
      <c r="I34" s="29"/>
      <c r="J34" s="29"/>
      <c r="L34" s="134"/>
    </row>
    <row r="35" spans="2:12" s="15" customFormat="1" ht="11.25" x14ac:dyDescent="0.2">
      <c r="C35" s="29"/>
      <c r="D35" s="29"/>
      <c r="E35" s="29"/>
      <c r="F35" s="29"/>
      <c r="G35" s="160"/>
      <c r="H35" s="29"/>
      <c r="I35" s="29"/>
      <c r="J35" s="29"/>
      <c r="L35" s="134"/>
    </row>
    <row r="36" spans="2:12" s="15" customFormat="1" ht="11.25" x14ac:dyDescent="0.2">
      <c r="C36" s="29"/>
      <c r="D36" s="29"/>
      <c r="E36" s="29"/>
      <c r="F36" s="29"/>
      <c r="G36" s="160"/>
      <c r="H36" s="29"/>
      <c r="I36" s="29"/>
      <c r="J36" s="29"/>
      <c r="L36" s="134"/>
    </row>
    <row r="37" spans="2:12" s="15" customFormat="1" ht="11.25" x14ac:dyDescent="0.2">
      <c r="C37" s="29"/>
      <c r="D37" s="29"/>
      <c r="E37" s="29"/>
      <c r="F37" s="29"/>
      <c r="G37" s="160"/>
      <c r="H37" s="29"/>
      <c r="I37" s="29"/>
      <c r="J37" s="29"/>
      <c r="L37" s="134"/>
    </row>
    <row r="38" spans="2:12" s="15" customFormat="1" ht="11.25" x14ac:dyDescent="0.2">
      <c r="C38" s="29"/>
      <c r="D38" s="29"/>
      <c r="E38" s="29"/>
      <c r="F38" s="29"/>
      <c r="G38" s="160"/>
      <c r="H38" s="29"/>
      <c r="I38" s="29"/>
      <c r="J38" s="29"/>
      <c r="L38" s="134"/>
    </row>
    <row r="39" spans="2:12" s="15" customFormat="1" ht="11.25" x14ac:dyDescent="0.2">
      <c r="C39" s="29"/>
      <c r="D39" s="29"/>
      <c r="E39" s="29"/>
      <c r="F39" s="29"/>
      <c r="G39" s="160"/>
      <c r="H39" s="29"/>
      <c r="I39" s="29"/>
      <c r="J39" s="29"/>
      <c r="L39" s="134"/>
    </row>
    <row r="40" spans="2:12" s="15" customFormat="1" ht="11.25" x14ac:dyDescent="0.2">
      <c r="C40" s="29"/>
      <c r="D40" s="29"/>
      <c r="E40" s="29"/>
      <c r="F40" s="29"/>
      <c r="G40" s="160"/>
      <c r="H40" s="29"/>
      <c r="I40" s="29"/>
      <c r="J40" s="29"/>
      <c r="L40" s="134"/>
    </row>
    <row r="41" spans="2:12" s="15" customFormat="1" ht="11.25" x14ac:dyDescent="0.2">
      <c r="C41" s="29"/>
      <c r="D41" s="29"/>
      <c r="E41" s="29"/>
      <c r="F41" s="29"/>
      <c r="G41" s="160"/>
      <c r="H41" s="29"/>
      <c r="I41" s="29"/>
      <c r="J41" s="29"/>
      <c r="L41" s="134"/>
    </row>
    <row r="42" spans="2:12" s="15" customFormat="1" ht="11.25" x14ac:dyDescent="0.2">
      <c r="C42" s="29"/>
      <c r="D42" s="29"/>
      <c r="E42" s="29"/>
      <c r="F42" s="29"/>
      <c r="G42" s="160"/>
      <c r="H42" s="29"/>
      <c r="I42" s="29"/>
      <c r="J42" s="29"/>
      <c r="L42" s="134"/>
    </row>
    <row r="43" spans="2:12" s="15" customFormat="1" ht="11.25" x14ac:dyDescent="0.2">
      <c r="C43" s="29"/>
      <c r="D43" s="29"/>
      <c r="E43" s="29"/>
      <c r="F43" s="29"/>
      <c r="G43" s="160"/>
      <c r="H43" s="29"/>
      <c r="I43" s="29"/>
      <c r="J43" s="29"/>
      <c r="L43" s="134"/>
    </row>
    <row r="44" spans="2:12" s="15" customFormat="1" ht="11.25" x14ac:dyDescent="0.2">
      <c r="C44" s="29"/>
      <c r="D44" s="29"/>
      <c r="E44" s="29"/>
      <c r="F44" s="29"/>
      <c r="G44" s="160"/>
      <c r="H44" s="29"/>
      <c r="I44" s="29"/>
      <c r="J44" s="29"/>
      <c r="L44" s="134"/>
    </row>
    <row r="45" spans="2:12" x14ac:dyDescent="0.2">
      <c r="B45" s="15"/>
    </row>
    <row r="46" spans="2:12" x14ac:dyDescent="0.2">
      <c r="B46" s="15"/>
    </row>
    <row r="47" spans="2:12" x14ac:dyDescent="0.2">
      <c r="B47" s="15"/>
    </row>
  </sheetData>
  <sortState ref="A7:M24">
    <sortCondition ref="A7"/>
  </sortState>
  <mergeCells count="2">
    <mergeCell ref="B1:J1"/>
    <mergeCell ref="B2:J2"/>
  </mergeCells>
  <phoneticPr fontId="2" type="noConversion"/>
  <printOptions horizontalCentered="1"/>
  <pageMargins left="1" right="1" top="1" bottom="1" header="0.75" footer="0.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"/>
  <sheetViews>
    <sheetView topLeftCell="AV1" workbookViewId="0">
      <selection activeCell="BJ5" sqref="BJ5"/>
    </sheetView>
  </sheetViews>
  <sheetFormatPr defaultRowHeight="12.75" x14ac:dyDescent="0.2"/>
  <cols>
    <col min="1" max="1" width="9.140625" style="78"/>
    <col min="2" max="2" width="9.140625" style="79" customWidth="1"/>
    <col min="3" max="3" width="9.140625" style="80" customWidth="1"/>
    <col min="4" max="5" width="9.140625" style="79" customWidth="1"/>
    <col min="6" max="6" width="9.140625" style="80" customWidth="1"/>
    <col min="7" max="8" width="9.140625" style="79" customWidth="1"/>
    <col min="9" max="9" width="9.140625" style="78" customWidth="1"/>
    <col min="10" max="10" width="9.140625" style="79" customWidth="1"/>
    <col min="11" max="11" width="9.140625" style="80" customWidth="1"/>
    <col min="12" max="13" width="9.140625" style="79" customWidth="1"/>
    <col min="14" max="14" width="9.140625" style="80" customWidth="1"/>
    <col min="15" max="15" width="9.140625" style="96" customWidth="1"/>
    <col min="16" max="16" width="9.140625" style="79" customWidth="1"/>
    <col min="17" max="17" width="9.140625" style="79"/>
    <col min="18" max="18" width="9.140625" style="78"/>
    <col min="19" max="19" width="9.140625" style="79" customWidth="1"/>
    <col min="20" max="20" width="9.140625" style="80" customWidth="1"/>
    <col min="21" max="22" width="9.140625" style="79" customWidth="1"/>
    <col min="23" max="23" width="9.140625" style="80" customWidth="1"/>
    <col min="24" max="24" width="9.140625" style="96" customWidth="1"/>
    <col min="25" max="25" width="9.140625" style="79" customWidth="1"/>
    <col min="26" max="27" width="9.140625" style="79"/>
    <col min="28" max="28" width="9.140625" style="78"/>
    <col min="29" max="29" width="9.140625" style="79"/>
    <col min="30" max="30" width="9.140625" style="80"/>
    <col min="31" max="32" width="9.140625" style="79"/>
    <col min="33" max="33" width="9.140625" style="80"/>
    <col min="34" max="34" width="9.140625" style="79"/>
    <col min="35" max="35" width="9.140625" style="78"/>
    <col min="36" max="36" width="9.140625" style="79"/>
    <col min="37" max="37" width="9.140625" style="80"/>
    <col min="38" max="39" width="9.140625" style="79"/>
    <col min="40" max="40" width="9.140625" style="80"/>
    <col min="41" max="41" width="9.140625" style="96"/>
    <col min="42" max="43" width="9.140625" style="79"/>
    <col min="44" max="44" width="9.140625" style="78"/>
    <col min="45" max="45" width="9.140625" style="79"/>
    <col min="46" max="46" width="9.140625" style="80"/>
    <col min="47" max="48" width="9.140625" style="79"/>
    <col min="49" max="49" width="9.140625" style="80"/>
    <col min="50" max="50" width="9.140625" style="96"/>
    <col min="51" max="53" width="9.140625" style="79"/>
    <col min="54" max="56" width="9.140625" style="25"/>
    <col min="57" max="57" width="9.140625" style="148"/>
    <col min="58" max="58" width="9.140625" style="25"/>
    <col min="59" max="60" width="9.140625" style="79"/>
    <col min="61" max="62" width="9.140625" style="120"/>
  </cols>
  <sheetData>
    <row r="1" spans="1:62" ht="18" x14ac:dyDescent="0.25">
      <c r="A1" s="162" t="s">
        <v>52</v>
      </c>
      <c r="B1" s="162"/>
      <c r="C1" s="162"/>
      <c r="D1" s="162"/>
      <c r="E1" s="162"/>
      <c r="F1" s="162"/>
      <c r="G1" s="162"/>
      <c r="H1" s="162" t="s">
        <v>54</v>
      </c>
      <c r="I1" s="162"/>
      <c r="J1" s="162"/>
      <c r="K1" s="162"/>
      <c r="L1" s="162"/>
      <c r="M1" s="162"/>
      <c r="N1" s="162"/>
      <c r="O1" s="162"/>
      <c r="P1" s="162"/>
      <c r="Q1" s="162" t="s">
        <v>55</v>
      </c>
      <c r="R1" s="162"/>
      <c r="S1" s="162"/>
      <c r="T1" s="162"/>
      <c r="U1" s="162"/>
      <c r="V1" s="162"/>
      <c r="W1" s="162"/>
      <c r="X1" s="162"/>
      <c r="Y1" s="162"/>
      <c r="Z1" s="162"/>
      <c r="AA1" s="162" t="s">
        <v>63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 t="s">
        <v>64</v>
      </c>
      <c r="AL1" s="162"/>
      <c r="AM1" s="162"/>
      <c r="AN1" s="162"/>
      <c r="AO1" s="162"/>
      <c r="AP1" s="162"/>
      <c r="AQ1" s="162"/>
      <c r="AR1" s="162"/>
      <c r="AS1" s="162"/>
      <c r="AT1" s="162"/>
      <c r="AU1" s="162" t="s">
        <v>66</v>
      </c>
      <c r="AV1" s="162"/>
      <c r="AW1" s="162"/>
      <c r="AX1" s="162"/>
      <c r="AY1" s="162"/>
      <c r="AZ1" s="162"/>
      <c r="BA1" s="162"/>
      <c r="BB1" s="162"/>
    </row>
    <row r="2" spans="1:62" ht="13.5" thickBot="1" x14ac:dyDescent="0.25">
      <c r="A2" s="50"/>
      <c r="B2" s="121"/>
      <c r="C2" s="122"/>
      <c r="D2" s="121"/>
      <c r="E2" s="121"/>
      <c r="F2" s="122"/>
      <c r="G2" s="121"/>
      <c r="H2" s="81"/>
      <c r="I2" s="125"/>
      <c r="J2" s="126"/>
      <c r="K2" s="125"/>
      <c r="L2" s="125"/>
      <c r="M2" s="126"/>
      <c r="N2" s="127"/>
      <c r="O2" s="125"/>
      <c r="P2" s="125"/>
      <c r="Q2" s="81"/>
      <c r="R2" s="125"/>
      <c r="S2" s="126"/>
      <c r="T2" s="125"/>
      <c r="U2" s="125"/>
      <c r="V2" s="126"/>
      <c r="W2" s="127"/>
      <c r="X2" s="125"/>
      <c r="Y2" s="125"/>
      <c r="Z2" s="125"/>
      <c r="AA2" s="81"/>
      <c r="AB2" s="125"/>
      <c r="AC2" s="126"/>
      <c r="AD2" s="125"/>
      <c r="AE2" s="125"/>
      <c r="AF2" s="126"/>
      <c r="AG2" s="127"/>
      <c r="AH2" s="125"/>
      <c r="AI2" s="125"/>
      <c r="AJ2" s="125"/>
      <c r="AK2" s="30"/>
      <c r="AL2" s="81"/>
      <c r="AM2" s="125"/>
      <c r="AN2" s="126"/>
      <c r="AO2" s="125"/>
      <c r="AP2" s="125"/>
      <c r="AQ2" s="126"/>
      <c r="AR2" s="127"/>
      <c r="AS2" s="125"/>
      <c r="AT2" s="30"/>
      <c r="AU2" s="30"/>
      <c r="AV2" s="50"/>
      <c r="AW2" s="121"/>
      <c r="AX2" s="122"/>
      <c r="AY2" s="121"/>
      <c r="AZ2" s="121"/>
      <c r="BA2" s="122"/>
      <c r="BB2" s="141"/>
    </row>
    <row r="3" spans="1:62" ht="23.25" thickBot="1" x14ac:dyDescent="0.25">
      <c r="A3" s="51" t="s">
        <v>0</v>
      </c>
      <c r="B3" s="52" t="s">
        <v>1</v>
      </c>
      <c r="C3" s="53" t="s">
        <v>26</v>
      </c>
      <c r="D3" s="54" t="s">
        <v>27</v>
      </c>
      <c r="E3" s="54" t="s">
        <v>2</v>
      </c>
      <c r="F3" s="53" t="s">
        <v>28</v>
      </c>
      <c r="G3" s="55" t="s">
        <v>15</v>
      </c>
      <c r="H3" s="51" t="s">
        <v>0</v>
      </c>
      <c r="I3" s="54" t="s">
        <v>1</v>
      </c>
      <c r="J3" s="53" t="s">
        <v>26</v>
      </c>
      <c r="K3" s="54" t="s">
        <v>27</v>
      </c>
      <c r="L3" s="54" t="s">
        <v>2</v>
      </c>
      <c r="M3" s="53" t="s">
        <v>28</v>
      </c>
      <c r="N3" s="82" t="s">
        <v>29</v>
      </c>
      <c r="O3" s="54" t="s">
        <v>3</v>
      </c>
      <c r="P3" s="55" t="s">
        <v>15</v>
      </c>
      <c r="Q3" s="97" t="s">
        <v>0</v>
      </c>
      <c r="R3" s="52" t="s">
        <v>1</v>
      </c>
      <c r="S3" s="53" t="s">
        <v>26</v>
      </c>
      <c r="T3" s="54" t="s">
        <v>27</v>
      </c>
      <c r="U3" s="54" t="s">
        <v>2</v>
      </c>
      <c r="V3" s="53" t="s">
        <v>28</v>
      </c>
      <c r="W3" s="82" t="s">
        <v>29</v>
      </c>
      <c r="X3" s="54" t="s">
        <v>3</v>
      </c>
      <c r="Y3" s="54" t="s">
        <v>15</v>
      </c>
      <c r="Z3" s="55" t="s">
        <v>47</v>
      </c>
      <c r="AA3" s="97" t="s">
        <v>0</v>
      </c>
      <c r="AB3" s="52" t="s">
        <v>1</v>
      </c>
      <c r="AC3" s="53" t="s">
        <v>26</v>
      </c>
      <c r="AD3" s="54" t="s">
        <v>27</v>
      </c>
      <c r="AE3" s="54" t="s">
        <v>2</v>
      </c>
      <c r="AF3" s="53" t="s">
        <v>28</v>
      </c>
      <c r="AG3" s="82" t="s">
        <v>29</v>
      </c>
      <c r="AH3" s="54" t="s">
        <v>3</v>
      </c>
      <c r="AI3" s="54" t="s">
        <v>15</v>
      </c>
      <c r="AJ3" s="55" t="s">
        <v>47</v>
      </c>
      <c r="AK3" s="138"/>
      <c r="AL3" s="51" t="s">
        <v>0</v>
      </c>
      <c r="AM3" s="54" t="s">
        <v>1</v>
      </c>
      <c r="AN3" s="53" t="s">
        <v>26</v>
      </c>
      <c r="AO3" s="54" t="s">
        <v>27</v>
      </c>
      <c r="AP3" s="54" t="s">
        <v>2</v>
      </c>
      <c r="AQ3" s="53" t="s">
        <v>28</v>
      </c>
      <c r="AR3" s="82" t="s">
        <v>29</v>
      </c>
      <c r="AS3" s="55" t="s">
        <v>3</v>
      </c>
      <c r="AT3" s="138"/>
      <c r="AU3" s="138"/>
      <c r="AV3" s="51" t="s">
        <v>0</v>
      </c>
      <c r="AW3" s="52" t="s">
        <v>1</v>
      </c>
      <c r="AX3" s="53" t="s">
        <v>26</v>
      </c>
      <c r="AY3" s="54" t="s">
        <v>27</v>
      </c>
      <c r="AZ3" s="54" t="s">
        <v>2</v>
      </c>
      <c r="BA3" s="142" t="s">
        <v>28</v>
      </c>
      <c r="BB3" s="138"/>
      <c r="BC3" s="52" t="s">
        <v>1</v>
      </c>
      <c r="BD3" s="53" t="s">
        <v>26</v>
      </c>
      <c r="BE3" s="54" t="s">
        <v>2</v>
      </c>
      <c r="BF3" s="53" t="s">
        <v>28</v>
      </c>
      <c r="BG3" s="54" t="s">
        <v>29</v>
      </c>
      <c r="BH3" s="54" t="s">
        <v>3</v>
      </c>
      <c r="BI3" s="54" t="s">
        <v>15</v>
      </c>
      <c r="BJ3" s="55" t="s">
        <v>47</v>
      </c>
    </row>
    <row r="4" spans="1:62" x14ac:dyDescent="0.2">
      <c r="A4" s="56"/>
      <c r="B4" s="57" t="s">
        <v>5</v>
      </c>
      <c r="C4" s="58"/>
      <c r="D4" s="59"/>
      <c r="E4" s="59" t="s">
        <v>6</v>
      </c>
      <c r="F4" s="58"/>
      <c r="G4" s="60" t="s">
        <v>16</v>
      </c>
      <c r="H4" s="83"/>
      <c r="I4" s="84" t="s">
        <v>5</v>
      </c>
      <c r="J4" s="85"/>
      <c r="K4" s="84"/>
      <c r="L4" s="84" t="s">
        <v>6</v>
      </c>
      <c r="M4" s="85"/>
      <c r="N4" s="86"/>
      <c r="O4" s="84" t="s">
        <v>24</v>
      </c>
      <c r="P4" s="87" t="s">
        <v>16</v>
      </c>
      <c r="Q4" s="98"/>
      <c r="R4" s="57" t="s">
        <v>5</v>
      </c>
      <c r="S4" s="58"/>
      <c r="T4" s="59"/>
      <c r="U4" s="59" t="s">
        <v>6</v>
      </c>
      <c r="V4" s="58"/>
      <c r="W4" s="99"/>
      <c r="X4" s="59" t="s">
        <v>24</v>
      </c>
      <c r="Y4" s="59" t="s">
        <v>16</v>
      </c>
      <c r="Z4" s="60" t="s">
        <v>16</v>
      </c>
      <c r="AA4" s="98"/>
      <c r="AB4" s="57" t="s">
        <v>5</v>
      </c>
      <c r="AC4" s="58"/>
      <c r="AD4" s="59"/>
      <c r="AE4" s="59" t="s">
        <v>6</v>
      </c>
      <c r="AF4" s="58"/>
      <c r="AG4" s="99"/>
      <c r="AH4" s="59" t="s">
        <v>24</v>
      </c>
      <c r="AI4" s="59" t="s">
        <v>16</v>
      </c>
      <c r="AJ4" s="60" t="s">
        <v>16</v>
      </c>
      <c r="AK4" s="139"/>
      <c r="AL4" s="83"/>
      <c r="AM4" s="84" t="s">
        <v>5</v>
      </c>
      <c r="AN4" s="85"/>
      <c r="AO4" s="84"/>
      <c r="AP4" s="84" t="s">
        <v>6</v>
      </c>
      <c r="AQ4" s="85"/>
      <c r="AR4" s="86"/>
      <c r="AS4" s="140" t="s">
        <v>24</v>
      </c>
      <c r="AT4" s="139"/>
      <c r="AU4" s="139"/>
      <c r="AV4" s="56"/>
      <c r="AW4" s="57" t="s">
        <v>5</v>
      </c>
      <c r="AX4" s="58"/>
      <c r="AY4" s="59"/>
      <c r="AZ4" s="59" t="s">
        <v>6</v>
      </c>
      <c r="BA4" s="143"/>
      <c r="BB4" s="139"/>
    </row>
    <row r="5" spans="1:62" x14ac:dyDescent="0.2">
      <c r="A5" s="61" t="s">
        <v>30</v>
      </c>
      <c r="B5" s="23">
        <v>111.2</v>
      </c>
      <c r="C5" s="49">
        <v>5</v>
      </c>
      <c r="D5" s="24">
        <v>104.7</v>
      </c>
      <c r="E5" s="24">
        <v>26.9</v>
      </c>
      <c r="F5" s="49">
        <v>10</v>
      </c>
      <c r="G5" s="47">
        <v>5</v>
      </c>
      <c r="H5" s="61" t="s">
        <v>30</v>
      </c>
      <c r="I5" s="24">
        <v>92.3</v>
      </c>
      <c r="J5" s="49">
        <v>7</v>
      </c>
      <c r="K5" s="24">
        <v>100.42</v>
      </c>
      <c r="L5" s="24">
        <v>32.799999999999997</v>
      </c>
      <c r="M5" s="49">
        <v>7</v>
      </c>
      <c r="N5" s="135" t="s">
        <v>68</v>
      </c>
      <c r="O5" s="24">
        <v>43</v>
      </c>
      <c r="P5" s="47">
        <v>6</v>
      </c>
      <c r="Q5" s="100" t="s">
        <v>30</v>
      </c>
      <c r="R5" s="115">
        <v>104.2</v>
      </c>
      <c r="S5" s="20">
        <v>1</v>
      </c>
      <c r="T5" s="116">
        <v>111.48</v>
      </c>
      <c r="U5" s="116">
        <v>27.2</v>
      </c>
      <c r="V5" s="20">
        <v>15</v>
      </c>
      <c r="W5" s="105">
        <v>6</v>
      </c>
      <c r="X5" s="24">
        <v>40.700000000000003</v>
      </c>
      <c r="Y5" s="24">
        <v>5.7</v>
      </c>
      <c r="Z5" s="47">
        <v>3</v>
      </c>
      <c r="AA5" s="100" t="s">
        <v>30</v>
      </c>
      <c r="AB5" s="115">
        <v>121.2</v>
      </c>
      <c r="AC5" s="20">
        <v>7</v>
      </c>
      <c r="AD5" s="116">
        <v>100.42</v>
      </c>
      <c r="AE5" s="116">
        <v>33.299999999999997</v>
      </c>
      <c r="AF5" s="20">
        <v>9</v>
      </c>
      <c r="AG5" s="135" t="s">
        <v>77</v>
      </c>
      <c r="AH5" s="24">
        <v>42.7</v>
      </c>
      <c r="AI5" s="24">
        <v>6</v>
      </c>
      <c r="AJ5" s="47">
        <v>4</v>
      </c>
      <c r="AK5" s="30"/>
      <c r="AL5" s="61" t="s">
        <v>30</v>
      </c>
      <c r="AM5" s="24">
        <v>113.9</v>
      </c>
      <c r="AN5" s="49">
        <v>6</v>
      </c>
      <c r="AO5" s="24">
        <v>103.94</v>
      </c>
      <c r="AP5" s="24">
        <v>26.2</v>
      </c>
      <c r="AQ5" s="49">
        <v>11</v>
      </c>
      <c r="AR5" s="135" t="s">
        <v>69</v>
      </c>
      <c r="AS5" s="47">
        <v>39</v>
      </c>
      <c r="AT5" s="131"/>
      <c r="AU5" s="30"/>
      <c r="AV5" s="61" t="s">
        <v>30</v>
      </c>
      <c r="AW5" s="23">
        <v>126.1</v>
      </c>
      <c r="AX5" s="49">
        <v>2</v>
      </c>
      <c r="AY5" s="24">
        <v>107.18</v>
      </c>
      <c r="AZ5" s="24">
        <v>30.1</v>
      </c>
      <c r="BA5" s="144">
        <v>7</v>
      </c>
      <c r="BB5" s="30"/>
      <c r="BC5" s="79">
        <f>AVERAGE(B5,I5,R5,AB5,AM5,AW5)</f>
        <v>111.48333333333333</v>
      </c>
      <c r="BE5" s="149">
        <f>AVERAGE(E5,L5,U5,AE5,AP5,AZ5)</f>
        <v>29.416666666666661</v>
      </c>
      <c r="BG5" s="150">
        <f>AVERAGE(N5,W5,AG5,AR5)</f>
        <v>6</v>
      </c>
      <c r="BH5" s="79">
        <f>AVERAGE(BG5,O5,X5,AH5,AS5)</f>
        <v>34.28</v>
      </c>
      <c r="BI5" s="120">
        <f>AVERAGE(G5,P5,Y5,AI5)</f>
        <v>5.6749999999999998</v>
      </c>
      <c r="BJ5" s="120">
        <f>AVERAGE(Z5,AJ5)</f>
        <v>3.5</v>
      </c>
    </row>
    <row r="6" spans="1:62" x14ac:dyDescent="0.2">
      <c r="A6" s="62" t="s">
        <v>31</v>
      </c>
      <c r="B6" s="23">
        <v>105.8</v>
      </c>
      <c r="C6" s="49">
        <v>13</v>
      </c>
      <c r="D6" s="24">
        <v>99.63</v>
      </c>
      <c r="E6" s="24">
        <v>28.9</v>
      </c>
      <c r="F6" s="49">
        <v>3</v>
      </c>
      <c r="G6" s="47">
        <v>8</v>
      </c>
      <c r="H6" s="62" t="s">
        <v>31</v>
      </c>
      <c r="I6" s="24">
        <v>107.2</v>
      </c>
      <c r="J6" s="49">
        <v>4</v>
      </c>
      <c r="K6" s="24">
        <v>116.63</v>
      </c>
      <c r="L6" s="24">
        <v>33.1</v>
      </c>
      <c r="M6" s="49">
        <v>3</v>
      </c>
      <c r="N6" s="135" t="s">
        <v>69</v>
      </c>
      <c r="O6" s="24">
        <v>42</v>
      </c>
      <c r="P6" s="47">
        <v>7</v>
      </c>
      <c r="Q6" s="101" t="s">
        <v>31</v>
      </c>
      <c r="R6" s="115">
        <v>89.6</v>
      </c>
      <c r="S6" s="20">
        <v>10</v>
      </c>
      <c r="T6" s="116">
        <v>95.88</v>
      </c>
      <c r="U6" s="116">
        <v>28.4</v>
      </c>
      <c r="V6" s="20">
        <v>7</v>
      </c>
      <c r="W6" s="105">
        <v>7</v>
      </c>
      <c r="X6" s="24">
        <v>36.200000000000003</v>
      </c>
      <c r="Y6" s="24">
        <v>5.7</v>
      </c>
      <c r="Z6" s="47">
        <v>3.5</v>
      </c>
      <c r="AA6" s="101" t="s">
        <v>31</v>
      </c>
      <c r="AB6" s="115">
        <v>123.6</v>
      </c>
      <c r="AC6" s="20">
        <v>5</v>
      </c>
      <c r="AD6" s="116">
        <v>102.44</v>
      </c>
      <c r="AE6" s="116">
        <v>36.1</v>
      </c>
      <c r="AF6" s="20">
        <v>1</v>
      </c>
      <c r="AG6" s="135" t="s">
        <v>78</v>
      </c>
      <c r="AH6" s="24">
        <v>37.9</v>
      </c>
      <c r="AI6" s="24">
        <v>8.6999999999999993</v>
      </c>
      <c r="AJ6" s="47">
        <v>5</v>
      </c>
      <c r="AK6" s="30"/>
      <c r="AL6" s="62" t="s">
        <v>31</v>
      </c>
      <c r="AM6" s="24">
        <v>106.8</v>
      </c>
      <c r="AN6" s="49">
        <v>12</v>
      </c>
      <c r="AO6" s="24">
        <v>97.48</v>
      </c>
      <c r="AP6" s="24">
        <v>25.9</v>
      </c>
      <c r="AQ6" s="49">
        <v>13</v>
      </c>
      <c r="AR6" s="135" t="s">
        <v>75</v>
      </c>
      <c r="AS6" s="47">
        <v>33</v>
      </c>
      <c r="AT6" s="131"/>
      <c r="AU6" s="30"/>
      <c r="AV6" s="62" t="s">
        <v>31</v>
      </c>
      <c r="AW6" s="23">
        <v>100.2</v>
      </c>
      <c r="AX6" s="49">
        <v>14</v>
      </c>
      <c r="AY6" s="24">
        <v>85.19</v>
      </c>
      <c r="AZ6" s="24">
        <v>31.9</v>
      </c>
      <c r="BA6" s="144">
        <v>3</v>
      </c>
      <c r="BB6" s="30"/>
      <c r="BC6" s="79">
        <f t="shared" ref="BC6:BC23" si="0">AVERAGE(B6,I6,R6,AB6,AM6,AW6)</f>
        <v>105.53333333333335</v>
      </c>
      <c r="BE6" s="149">
        <f t="shared" ref="BE6:BE23" si="1">AVERAGE(E6,L6,U6,AE6,AP6,AZ6)</f>
        <v>30.716666666666669</v>
      </c>
      <c r="BG6" s="150">
        <f t="shared" ref="BG6:BG23" si="2">AVERAGE(N6,W6,AG6,AR6)</f>
        <v>7</v>
      </c>
      <c r="BH6" s="79">
        <f t="shared" ref="BH6:BH23" si="3">AVERAGE(BG6,O6,X6,AH6,AS6)</f>
        <v>31.22</v>
      </c>
      <c r="BI6" s="120">
        <f t="shared" ref="BI6:BI23" si="4">AVERAGE(G6,P6,Y6,AI6)</f>
        <v>7.35</v>
      </c>
      <c r="BJ6" s="120">
        <f t="shared" ref="BJ6:BJ23" si="5">AVERAGE(Z6,AJ6)</f>
        <v>4.25</v>
      </c>
    </row>
    <row r="7" spans="1:62" x14ac:dyDescent="0.2">
      <c r="A7" s="62" t="s">
        <v>7</v>
      </c>
      <c r="B7" s="23">
        <v>108</v>
      </c>
      <c r="C7" s="49">
        <v>10</v>
      </c>
      <c r="D7" s="24">
        <v>101.66</v>
      </c>
      <c r="E7" s="24">
        <v>27.6</v>
      </c>
      <c r="F7" s="49">
        <v>7</v>
      </c>
      <c r="G7" s="47">
        <v>1.7</v>
      </c>
      <c r="H7" s="62" t="s">
        <v>7</v>
      </c>
      <c r="I7" s="24">
        <v>91</v>
      </c>
      <c r="J7" s="49">
        <v>8</v>
      </c>
      <c r="K7" s="24">
        <v>98.94</v>
      </c>
      <c r="L7" s="24">
        <v>32.6</v>
      </c>
      <c r="M7" s="49">
        <v>11</v>
      </c>
      <c r="N7" s="135" t="s">
        <v>70</v>
      </c>
      <c r="O7" s="24">
        <v>47</v>
      </c>
      <c r="P7" s="47">
        <v>5</v>
      </c>
      <c r="Q7" s="101" t="s">
        <v>7</v>
      </c>
      <c r="R7" s="115">
        <v>90.3</v>
      </c>
      <c r="S7" s="20">
        <v>8</v>
      </c>
      <c r="T7" s="116">
        <v>96.56</v>
      </c>
      <c r="U7" s="116">
        <v>27.6</v>
      </c>
      <c r="V7" s="20">
        <v>12</v>
      </c>
      <c r="W7" s="105">
        <v>5</v>
      </c>
      <c r="X7" s="24">
        <v>35.9</v>
      </c>
      <c r="Y7" s="24">
        <v>4.7</v>
      </c>
      <c r="Z7" s="47">
        <v>3.5</v>
      </c>
      <c r="AA7" s="101" t="s">
        <v>7</v>
      </c>
      <c r="AB7" s="115">
        <v>121</v>
      </c>
      <c r="AC7" s="20">
        <v>8</v>
      </c>
      <c r="AD7" s="116">
        <v>100.24</v>
      </c>
      <c r="AE7" s="116">
        <v>32.4</v>
      </c>
      <c r="AF7" s="20">
        <v>14</v>
      </c>
      <c r="AG7" s="135" t="s">
        <v>77</v>
      </c>
      <c r="AH7" s="24">
        <v>43.2</v>
      </c>
      <c r="AI7" s="24">
        <v>8.6999999999999993</v>
      </c>
      <c r="AJ7" s="47">
        <v>4</v>
      </c>
      <c r="AK7" s="30"/>
      <c r="AL7" s="62" t="s">
        <v>7</v>
      </c>
      <c r="AM7" s="24">
        <v>110.3</v>
      </c>
      <c r="AN7" s="49">
        <v>10</v>
      </c>
      <c r="AO7" s="24">
        <v>100.65</v>
      </c>
      <c r="AP7" s="24">
        <v>25.7</v>
      </c>
      <c r="AQ7" s="49">
        <v>15</v>
      </c>
      <c r="AR7" s="135" t="s">
        <v>71</v>
      </c>
      <c r="AS7" s="47">
        <v>41</v>
      </c>
      <c r="AT7" s="131"/>
      <c r="AU7" s="30"/>
      <c r="AV7" s="62" t="s">
        <v>7</v>
      </c>
      <c r="AW7" s="23">
        <v>125.2</v>
      </c>
      <c r="AX7" s="49">
        <v>4</v>
      </c>
      <c r="AY7" s="24">
        <v>106.46</v>
      </c>
      <c r="AZ7" s="24">
        <v>29.9</v>
      </c>
      <c r="BA7" s="144">
        <v>8</v>
      </c>
      <c r="BB7" s="30"/>
      <c r="BC7" s="79">
        <f t="shared" si="0"/>
        <v>107.63333333333334</v>
      </c>
      <c r="BE7" s="149">
        <f t="shared" si="1"/>
        <v>29.3</v>
      </c>
      <c r="BG7" s="150">
        <f t="shared" si="2"/>
        <v>5</v>
      </c>
      <c r="BH7" s="79">
        <f t="shared" si="3"/>
        <v>34.42</v>
      </c>
      <c r="BI7" s="120">
        <f t="shared" si="4"/>
        <v>5.0250000000000004</v>
      </c>
      <c r="BJ7" s="120">
        <f t="shared" si="5"/>
        <v>3.75</v>
      </c>
    </row>
    <row r="8" spans="1:62" x14ac:dyDescent="0.2">
      <c r="A8" s="62" t="s">
        <v>8</v>
      </c>
      <c r="B8" s="23">
        <v>88.5</v>
      </c>
      <c r="C8" s="49">
        <v>18</v>
      </c>
      <c r="D8" s="24">
        <v>83.37</v>
      </c>
      <c r="E8" s="24">
        <v>27</v>
      </c>
      <c r="F8" s="49">
        <v>9</v>
      </c>
      <c r="G8" s="47">
        <v>8.6999999999999993</v>
      </c>
      <c r="H8" s="62" t="s">
        <v>8</v>
      </c>
      <c r="I8" s="24">
        <v>74</v>
      </c>
      <c r="J8" s="49">
        <v>15</v>
      </c>
      <c r="K8" s="24">
        <v>80.48</v>
      </c>
      <c r="L8" s="24">
        <v>32.299999999999997</v>
      </c>
      <c r="M8" s="49">
        <v>20</v>
      </c>
      <c r="N8" s="135" t="s">
        <v>71</v>
      </c>
      <c r="O8" s="24">
        <v>37</v>
      </c>
      <c r="P8" s="47">
        <v>5</v>
      </c>
      <c r="Q8" s="101" t="s">
        <v>8</v>
      </c>
      <c r="R8" s="115">
        <v>80.3</v>
      </c>
      <c r="S8" s="20">
        <v>18</v>
      </c>
      <c r="T8" s="116">
        <v>85.93</v>
      </c>
      <c r="U8" s="116">
        <v>28.4</v>
      </c>
      <c r="V8" s="20">
        <v>6</v>
      </c>
      <c r="W8" s="105">
        <v>4</v>
      </c>
      <c r="X8" s="24">
        <v>33.6</v>
      </c>
      <c r="Y8" s="24">
        <v>5.3</v>
      </c>
      <c r="Z8" s="47">
        <v>3.5</v>
      </c>
      <c r="AA8" s="101" t="s">
        <v>8</v>
      </c>
      <c r="AB8" s="115">
        <v>113.2</v>
      </c>
      <c r="AC8" s="20">
        <v>14</v>
      </c>
      <c r="AD8" s="116">
        <v>93.84</v>
      </c>
      <c r="AE8" s="116">
        <v>32.4</v>
      </c>
      <c r="AF8" s="20">
        <v>15</v>
      </c>
      <c r="AG8" s="135" t="s">
        <v>79</v>
      </c>
      <c r="AH8" s="24">
        <v>37.799999999999997</v>
      </c>
      <c r="AI8" s="24">
        <v>8.3000000000000007</v>
      </c>
      <c r="AJ8" s="47">
        <v>5</v>
      </c>
      <c r="AK8" s="30"/>
      <c r="AL8" s="62" t="s">
        <v>8</v>
      </c>
      <c r="AM8" s="24">
        <v>87.7</v>
      </c>
      <c r="AN8" s="49">
        <v>19</v>
      </c>
      <c r="AO8" s="24">
        <v>80.010000000000005</v>
      </c>
      <c r="AP8" s="24">
        <v>25.3</v>
      </c>
      <c r="AQ8" s="49">
        <v>18</v>
      </c>
      <c r="AR8" s="135" t="s">
        <v>77</v>
      </c>
      <c r="AS8" s="47">
        <v>37</v>
      </c>
      <c r="AT8" s="131"/>
      <c r="AU8" s="30"/>
      <c r="AV8" s="62" t="s">
        <v>8</v>
      </c>
      <c r="AW8" s="23">
        <v>92.5</v>
      </c>
      <c r="AX8" s="49">
        <v>18</v>
      </c>
      <c r="AY8" s="24">
        <v>78.63</v>
      </c>
      <c r="AZ8" s="24">
        <v>28.4</v>
      </c>
      <c r="BA8" s="144">
        <v>15</v>
      </c>
      <c r="BB8" s="30"/>
      <c r="BC8" s="79">
        <f t="shared" si="0"/>
        <v>89.366666666666674</v>
      </c>
      <c r="BE8" s="149">
        <f t="shared" si="1"/>
        <v>28.966666666666669</v>
      </c>
      <c r="BG8" s="150">
        <f t="shared" si="2"/>
        <v>4</v>
      </c>
      <c r="BH8" s="79">
        <f t="shared" si="3"/>
        <v>29.879999999999995</v>
      </c>
      <c r="BI8" s="120">
        <f t="shared" si="4"/>
        <v>6.8250000000000002</v>
      </c>
      <c r="BJ8" s="120">
        <f t="shared" si="5"/>
        <v>4.25</v>
      </c>
    </row>
    <row r="9" spans="1:62" x14ac:dyDescent="0.2">
      <c r="A9" s="62" t="s">
        <v>32</v>
      </c>
      <c r="B9" s="23">
        <v>113</v>
      </c>
      <c r="C9" s="49">
        <v>4</v>
      </c>
      <c r="D9" s="24">
        <v>106.45</v>
      </c>
      <c r="E9" s="24">
        <v>26.6</v>
      </c>
      <c r="F9" s="49">
        <v>13</v>
      </c>
      <c r="G9" s="47">
        <v>4</v>
      </c>
      <c r="H9" s="62" t="s">
        <v>32</v>
      </c>
      <c r="I9" s="24">
        <v>123.8</v>
      </c>
      <c r="J9" s="49">
        <v>1</v>
      </c>
      <c r="K9" s="24">
        <v>134.68</v>
      </c>
      <c r="L9" s="24">
        <v>32.700000000000003</v>
      </c>
      <c r="M9" s="49">
        <v>9</v>
      </c>
      <c r="N9" s="135" t="s">
        <v>72</v>
      </c>
      <c r="O9" s="24">
        <v>46</v>
      </c>
      <c r="P9" s="47">
        <v>2</v>
      </c>
      <c r="Q9" s="101" t="s">
        <v>32</v>
      </c>
      <c r="R9" s="115">
        <v>96.8</v>
      </c>
      <c r="S9" s="20">
        <v>3</v>
      </c>
      <c r="T9" s="116">
        <v>103.54</v>
      </c>
      <c r="U9" s="116">
        <v>27.5</v>
      </c>
      <c r="V9" s="20">
        <v>14</v>
      </c>
      <c r="W9" s="105">
        <v>7</v>
      </c>
      <c r="X9" s="24">
        <v>34.799999999999997</v>
      </c>
      <c r="Y9" s="24">
        <v>4.3</v>
      </c>
      <c r="Z9" s="47">
        <v>3</v>
      </c>
      <c r="AA9" s="101" t="s">
        <v>32</v>
      </c>
      <c r="AB9" s="115">
        <v>104.7</v>
      </c>
      <c r="AC9" s="20">
        <v>19</v>
      </c>
      <c r="AD9" s="116">
        <v>86.75</v>
      </c>
      <c r="AE9" s="116">
        <v>32.6</v>
      </c>
      <c r="AF9" s="20">
        <v>13</v>
      </c>
      <c r="AG9" s="135" t="s">
        <v>79</v>
      </c>
      <c r="AH9" s="24">
        <v>42.1</v>
      </c>
      <c r="AI9" s="24">
        <v>2</v>
      </c>
      <c r="AJ9" s="47">
        <v>4.5</v>
      </c>
      <c r="AK9" s="30"/>
      <c r="AL9" s="62" t="s">
        <v>32</v>
      </c>
      <c r="AM9" s="24">
        <v>110.4</v>
      </c>
      <c r="AN9" s="49">
        <v>9</v>
      </c>
      <c r="AO9" s="24">
        <v>100.79</v>
      </c>
      <c r="AP9" s="24">
        <v>27.7</v>
      </c>
      <c r="AQ9" s="49">
        <v>3</v>
      </c>
      <c r="AR9" s="135" t="s">
        <v>71</v>
      </c>
      <c r="AS9" s="47">
        <v>44</v>
      </c>
      <c r="AT9" s="131"/>
      <c r="AU9" s="30"/>
      <c r="AV9" s="62" t="s">
        <v>32</v>
      </c>
      <c r="AW9" s="23">
        <v>114.1</v>
      </c>
      <c r="AX9" s="49">
        <v>8</v>
      </c>
      <c r="AY9" s="24">
        <v>97.01</v>
      </c>
      <c r="AZ9" s="24">
        <v>29.2</v>
      </c>
      <c r="BA9" s="144">
        <v>12</v>
      </c>
      <c r="BB9" s="30"/>
      <c r="BC9" s="79">
        <f t="shared" si="0"/>
        <v>110.46666666666668</v>
      </c>
      <c r="BE9" s="149">
        <f t="shared" si="1"/>
        <v>29.383333333333329</v>
      </c>
      <c r="BG9" s="150">
        <f t="shared" si="2"/>
        <v>7</v>
      </c>
      <c r="BH9" s="79">
        <f t="shared" si="3"/>
        <v>34.78</v>
      </c>
      <c r="BI9" s="120">
        <f t="shared" si="4"/>
        <v>3.0750000000000002</v>
      </c>
      <c r="BJ9" s="120">
        <f t="shared" si="5"/>
        <v>3.75</v>
      </c>
    </row>
    <row r="10" spans="1:62" x14ac:dyDescent="0.2">
      <c r="A10" s="62" t="s">
        <v>33</v>
      </c>
      <c r="B10" s="23">
        <v>109.4</v>
      </c>
      <c r="C10" s="49">
        <v>8</v>
      </c>
      <c r="D10" s="24">
        <v>103.02</v>
      </c>
      <c r="E10" s="24">
        <v>25.1</v>
      </c>
      <c r="F10" s="49">
        <v>17</v>
      </c>
      <c r="G10" s="47">
        <v>6</v>
      </c>
      <c r="H10" s="62" t="s">
        <v>33</v>
      </c>
      <c r="I10" s="24">
        <v>86.9</v>
      </c>
      <c r="J10" s="49">
        <v>12</v>
      </c>
      <c r="K10" s="24">
        <v>94.55</v>
      </c>
      <c r="L10" s="24">
        <v>32.9</v>
      </c>
      <c r="M10" s="49">
        <v>5</v>
      </c>
      <c r="N10" s="135" t="s">
        <v>69</v>
      </c>
      <c r="O10" s="24">
        <v>46</v>
      </c>
      <c r="P10" s="47">
        <v>3</v>
      </c>
      <c r="Q10" s="101" t="s">
        <v>33</v>
      </c>
      <c r="R10" s="115">
        <v>103.9</v>
      </c>
      <c r="S10" s="20">
        <v>2</v>
      </c>
      <c r="T10" s="116">
        <v>111.1</v>
      </c>
      <c r="U10" s="116">
        <v>27.7</v>
      </c>
      <c r="V10" s="20">
        <v>11</v>
      </c>
      <c r="W10" s="105">
        <v>6</v>
      </c>
      <c r="X10" s="24">
        <v>37.1</v>
      </c>
      <c r="Y10" s="24">
        <v>3.7</v>
      </c>
      <c r="Z10" s="47">
        <v>3.5</v>
      </c>
      <c r="AA10" s="101" t="s">
        <v>33</v>
      </c>
      <c r="AB10" s="115">
        <v>135.80000000000001</v>
      </c>
      <c r="AC10" s="20">
        <v>1</v>
      </c>
      <c r="AD10" s="116">
        <v>112.51</v>
      </c>
      <c r="AE10" s="116">
        <v>34.299999999999997</v>
      </c>
      <c r="AF10" s="20">
        <v>6</v>
      </c>
      <c r="AG10" s="135" t="s">
        <v>77</v>
      </c>
      <c r="AH10" s="24">
        <v>43</v>
      </c>
      <c r="AI10" s="24">
        <v>5</v>
      </c>
      <c r="AJ10" s="47">
        <v>2.5</v>
      </c>
      <c r="AK10" s="30"/>
      <c r="AL10" s="62" t="s">
        <v>33</v>
      </c>
      <c r="AM10" s="24">
        <v>131.19999999999999</v>
      </c>
      <c r="AN10" s="49">
        <v>2</v>
      </c>
      <c r="AO10" s="24">
        <v>119.75</v>
      </c>
      <c r="AP10" s="24">
        <v>27.1</v>
      </c>
      <c r="AQ10" s="49">
        <v>6</v>
      </c>
      <c r="AR10" s="135" t="s">
        <v>71</v>
      </c>
      <c r="AS10" s="47">
        <v>45</v>
      </c>
      <c r="AT10" s="131"/>
      <c r="AU10" s="30"/>
      <c r="AV10" s="62" t="s">
        <v>33</v>
      </c>
      <c r="AW10" s="23">
        <v>98.6</v>
      </c>
      <c r="AX10" s="49">
        <v>15</v>
      </c>
      <c r="AY10" s="24">
        <v>83.79</v>
      </c>
      <c r="AZ10" s="24">
        <v>29.3</v>
      </c>
      <c r="BA10" s="144">
        <v>11</v>
      </c>
      <c r="BB10" s="30"/>
      <c r="BC10" s="79">
        <f t="shared" si="0"/>
        <v>110.96666666666668</v>
      </c>
      <c r="BE10" s="149">
        <f t="shared" si="1"/>
        <v>29.400000000000002</v>
      </c>
      <c r="BG10" s="150">
        <f t="shared" si="2"/>
        <v>6</v>
      </c>
      <c r="BH10" s="79">
        <f t="shared" si="3"/>
        <v>35.42</v>
      </c>
      <c r="BI10" s="120">
        <f t="shared" si="4"/>
        <v>4.4249999999999998</v>
      </c>
      <c r="BJ10" s="120">
        <f t="shared" si="5"/>
        <v>3</v>
      </c>
    </row>
    <row r="11" spans="1:62" x14ac:dyDescent="0.2">
      <c r="A11" s="62" t="s">
        <v>9</v>
      </c>
      <c r="B11" s="23">
        <v>74.2</v>
      </c>
      <c r="C11" s="49">
        <v>19</v>
      </c>
      <c r="D11" s="24">
        <v>69.900000000000006</v>
      </c>
      <c r="E11" s="24">
        <v>22.8</v>
      </c>
      <c r="F11" s="49">
        <v>20</v>
      </c>
      <c r="G11" s="47">
        <v>7.7</v>
      </c>
      <c r="H11" s="62" t="s">
        <v>9</v>
      </c>
      <c r="I11" s="24">
        <v>66.599999999999994</v>
      </c>
      <c r="J11" s="49">
        <v>16</v>
      </c>
      <c r="K11" s="24">
        <v>72.44</v>
      </c>
      <c r="L11" s="24">
        <v>32.200000000000003</v>
      </c>
      <c r="M11" s="49">
        <v>21</v>
      </c>
      <c r="N11" s="135" t="s">
        <v>73</v>
      </c>
      <c r="O11" s="24">
        <v>43</v>
      </c>
      <c r="P11" s="47">
        <v>7</v>
      </c>
      <c r="Q11" s="101" t="s">
        <v>9</v>
      </c>
      <c r="R11" s="115">
        <v>83.6</v>
      </c>
      <c r="S11" s="20">
        <v>14</v>
      </c>
      <c r="T11" s="116">
        <v>89.38</v>
      </c>
      <c r="U11" s="116">
        <v>26.7</v>
      </c>
      <c r="V11" s="20">
        <v>17</v>
      </c>
      <c r="W11" s="105">
        <v>6</v>
      </c>
      <c r="X11" s="24">
        <v>35.1</v>
      </c>
      <c r="Y11" s="24">
        <v>3.7</v>
      </c>
      <c r="Z11" s="47">
        <v>2</v>
      </c>
      <c r="AA11" s="101" t="s">
        <v>9</v>
      </c>
      <c r="AB11" s="115">
        <v>124.4</v>
      </c>
      <c r="AC11" s="20">
        <v>4</v>
      </c>
      <c r="AD11" s="116">
        <v>103.12</v>
      </c>
      <c r="AE11" s="116">
        <v>34.6</v>
      </c>
      <c r="AF11" s="20">
        <v>4</v>
      </c>
      <c r="AG11" s="135" t="s">
        <v>71</v>
      </c>
      <c r="AH11" s="24">
        <v>39.5</v>
      </c>
      <c r="AI11" s="24">
        <v>5.3</v>
      </c>
      <c r="AJ11" s="47">
        <v>3</v>
      </c>
      <c r="AK11" s="30"/>
      <c r="AL11" s="62" t="s">
        <v>9</v>
      </c>
      <c r="AM11" s="24">
        <v>111.8</v>
      </c>
      <c r="AN11" s="49">
        <v>7</v>
      </c>
      <c r="AO11" s="24">
        <v>102.08</v>
      </c>
      <c r="AP11" s="24">
        <v>28.3</v>
      </c>
      <c r="AQ11" s="49">
        <v>1</v>
      </c>
      <c r="AR11" s="135" t="s">
        <v>69</v>
      </c>
      <c r="AS11" s="47">
        <v>41</v>
      </c>
      <c r="AT11" s="131"/>
      <c r="AU11" s="30"/>
      <c r="AV11" s="62" t="s">
        <v>9</v>
      </c>
      <c r="AW11" s="23">
        <v>48.1</v>
      </c>
      <c r="AX11" s="49">
        <v>19</v>
      </c>
      <c r="AY11" s="24">
        <v>40.880000000000003</v>
      </c>
      <c r="AZ11" s="24">
        <v>25.3</v>
      </c>
      <c r="BA11" s="144">
        <v>19</v>
      </c>
      <c r="BB11" s="30"/>
      <c r="BC11" s="79">
        <f t="shared" si="0"/>
        <v>84.783333333333346</v>
      </c>
      <c r="BE11" s="149">
        <f t="shared" si="1"/>
        <v>28.316666666666674</v>
      </c>
      <c r="BG11" s="150">
        <f t="shared" si="2"/>
        <v>6</v>
      </c>
      <c r="BH11" s="79">
        <f t="shared" si="3"/>
        <v>32.92</v>
      </c>
      <c r="BI11" s="120">
        <f t="shared" si="4"/>
        <v>5.9249999999999998</v>
      </c>
      <c r="BJ11" s="120">
        <f t="shared" si="5"/>
        <v>2.5</v>
      </c>
    </row>
    <row r="12" spans="1:62" x14ac:dyDescent="0.2">
      <c r="A12" s="62" t="s">
        <v>10</v>
      </c>
      <c r="B12" s="23">
        <v>116.5</v>
      </c>
      <c r="C12" s="49">
        <v>3</v>
      </c>
      <c r="D12" s="24">
        <v>109.72</v>
      </c>
      <c r="E12" s="24">
        <v>28.2</v>
      </c>
      <c r="F12" s="49">
        <v>5</v>
      </c>
      <c r="G12" s="47">
        <v>4.3</v>
      </c>
      <c r="H12" s="62" t="s">
        <v>10</v>
      </c>
      <c r="I12" s="24">
        <v>101.8</v>
      </c>
      <c r="J12" s="49">
        <v>6</v>
      </c>
      <c r="K12" s="24">
        <v>110.76</v>
      </c>
      <c r="L12" s="24">
        <v>32.5</v>
      </c>
      <c r="M12" s="49">
        <v>15</v>
      </c>
      <c r="N12" s="135" t="s">
        <v>72</v>
      </c>
      <c r="O12" s="24">
        <v>49</v>
      </c>
      <c r="P12" s="47">
        <v>4</v>
      </c>
      <c r="Q12" s="101" t="s">
        <v>10</v>
      </c>
      <c r="R12" s="115">
        <v>94.2</v>
      </c>
      <c r="S12" s="20">
        <v>5</v>
      </c>
      <c r="T12" s="116">
        <v>100.69</v>
      </c>
      <c r="U12" s="116">
        <v>28.6</v>
      </c>
      <c r="V12" s="20">
        <v>4</v>
      </c>
      <c r="W12" s="105">
        <v>5</v>
      </c>
      <c r="X12" s="24">
        <v>39.200000000000003</v>
      </c>
      <c r="Y12" s="24">
        <v>4.3</v>
      </c>
      <c r="Z12" s="47">
        <v>4</v>
      </c>
      <c r="AA12" s="101" t="s">
        <v>10</v>
      </c>
      <c r="AB12" s="115">
        <v>106.1</v>
      </c>
      <c r="AC12" s="20">
        <v>18</v>
      </c>
      <c r="AD12" s="116">
        <v>87.9</v>
      </c>
      <c r="AE12" s="116">
        <v>32.700000000000003</v>
      </c>
      <c r="AF12" s="20">
        <v>12</v>
      </c>
      <c r="AG12" s="135" t="s">
        <v>71</v>
      </c>
      <c r="AH12" s="24">
        <v>44</v>
      </c>
      <c r="AI12" s="24">
        <v>5.7</v>
      </c>
      <c r="AJ12" s="47">
        <v>4</v>
      </c>
      <c r="AK12" s="30"/>
      <c r="AL12" s="62" t="s">
        <v>10</v>
      </c>
      <c r="AM12" s="24">
        <v>118.5</v>
      </c>
      <c r="AN12" s="49">
        <v>4</v>
      </c>
      <c r="AO12" s="24">
        <v>108.14</v>
      </c>
      <c r="AP12" s="24">
        <v>25.8</v>
      </c>
      <c r="AQ12" s="49">
        <v>14</v>
      </c>
      <c r="AR12" s="135" t="s">
        <v>75</v>
      </c>
      <c r="AS12" s="47">
        <v>47</v>
      </c>
      <c r="AT12" s="131"/>
      <c r="AU12" s="30"/>
      <c r="AV12" s="62" t="s">
        <v>10</v>
      </c>
      <c r="AW12" s="23">
        <v>105.8</v>
      </c>
      <c r="AX12" s="49">
        <v>11</v>
      </c>
      <c r="AY12" s="24">
        <v>89.93</v>
      </c>
      <c r="AZ12" s="24">
        <v>30.4</v>
      </c>
      <c r="BA12" s="144">
        <v>6</v>
      </c>
      <c r="BB12" s="30"/>
      <c r="BC12" s="79">
        <f t="shared" si="0"/>
        <v>107.14999999999999</v>
      </c>
      <c r="BE12" s="149">
        <f t="shared" si="1"/>
        <v>29.700000000000003</v>
      </c>
      <c r="BG12" s="150">
        <f t="shared" si="2"/>
        <v>5</v>
      </c>
      <c r="BH12" s="79">
        <f t="shared" si="3"/>
        <v>36.839999999999996</v>
      </c>
      <c r="BI12" s="120">
        <f t="shared" si="4"/>
        <v>4.5750000000000002</v>
      </c>
      <c r="BJ12" s="120">
        <f t="shared" si="5"/>
        <v>4</v>
      </c>
    </row>
    <row r="13" spans="1:62" x14ac:dyDescent="0.2">
      <c r="A13" s="62" t="s">
        <v>34</v>
      </c>
      <c r="B13" s="23">
        <v>108.2</v>
      </c>
      <c r="C13" s="49">
        <v>9</v>
      </c>
      <c r="D13" s="24">
        <v>101.87</v>
      </c>
      <c r="E13" s="24">
        <v>25.9</v>
      </c>
      <c r="F13" s="49">
        <v>15</v>
      </c>
      <c r="G13" s="47">
        <v>4.3</v>
      </c>
      <c r="H13" s="62" t="s">
        <v>34</v>
      </c>
      <c r="I13" s="24">
        <v>59.4</v>
      </c>
      <c r="J13" s="49">
        <v>18</v>
      </c>
      <c r="K13" s="24">
        <v>64.569999999999993</v>
      </c>
      <c r="L13" s="24">
        <v>33</v>
      </c>
      <c r="M13" s="49">
        <v>4</v>
      </c>
      <c r="N13" s="135" t="s">
        <v>72</v>
      </c>
      <c r="O13" s="24">
        <v>41</v>
      </c>
      <c r="P13" s="47">
        <v>9</v>
      </c>
      <c r="Q13" s="101" t="s">
        <v>34</v>
      </c>
      <c r="R13" s="115">
        <v>93.1</v>
      </c>
      <c r="S13" s="20">
        <v>7</v>
      </c>
      <c r="T13" s="116">
        <v>99.52</v>
      </c>
      <c r="U13" s="116">
        <v>26.6</v>
      </c>
      <c r="V13" s="20">
        <v>19</v>
      </c>
      <c r="W13" s="105">
        <v>3</v>
      </c>
      <c r="X13" s="24">
        <v>34</v>
      </c>
      <c r="Y13" s="24">
        <v>6</v>
      </c>
      <c r="Z13" s="47">
        <v>6.5</v>
      </c>
      <c r="AA13" s="101" t="s">
        <v>34</v>
      </c>
      <c r="AB13" s="115">
        <v>124.5</v>
      </c>
      <c r="AC13" s="20">
        <v>3</v>
      </c>
      <c r="AD13" s="116">
        <v>103.16</v>
      </c>
      <c r="AE13" s="116">
        <v>30.8</v>
      </c>
      <c r="AF13" s="20">
        <v>17</v>
      </c>
      <c r="AG13" s="135" t="s">
        <v>79</v>
      </c>
      <c r="AH13" s="24">
        <v>39.299999999999997</v>
      </c>
      <c r="AI13" s="24">
        <v>2</v>
      </c>
      <c r="AJ13" s="47">
        <v>6</v>
      </c>
      <c r="AK13" s="30"/>
      <c r="AL13" s="62" t="s">
        <v>34</v>
      </c>
      <c r="AM13" s="24">
        <v>117.7</v>
      </c>
      <c r="AN13" s="49">
        <v>5</v>
      </c>
      <c r="AO13" s="24">
        <v>107.39</v>
      </c>
      <c r="AP13" s="24">
        <v>26.8</v>
      </c>
      <c r="AQ13" s="49">
        <v>8</v>
      </c>
      <c r="AR13" s="135" t="s">
        <v>77</v>
      </c>
      <c r="AS13" s="47">
        <v>42</v>
      </c>
      <c r="AT13" s="131"/>
      <c r="AU13" s="30"/>
      <c r="AV13" s="62" t="s">
        <v>34</v>
      </c>
      <c r="AW13" s="23">
        <v>111</v>
      </c>
      <c r="AX13" s="49">
        <v>9</v>
      </c>
      <c r="AY13" s="24">
        <v>94.35</v>
      </c>
      <c r="AZ13" s="24">
        <v>27.5</v>
      </c>
      <c r="BA13" s="144">
        <v>18</v>
      </c>
      <c r="BB13" s="30"/>
      <c r="BC13" s="79">
        <f t="shared" si="0"/>
        <v>102.31666666666666</v>
      </c>
      <c r="BE13" s="149">
        <f t="shared" si="1"/>
        <v>28.433333333333334</v>
      </c>
      <c r="BG13" s="150">
        <f t="shared" si="2"/>
        <v>3</v>
      </c>
      <c r="BH13" s="79">
        <f t="shared" si="3"/>
        <v>31.860000000000003</v>
      </c>
      <c r="BI13" s="120">
        <f t="shared" si="4"/>
        <v>5.3250000000000002</v>
      </c>
      <c r="BJ13" s="120">
        <f t="shared" si="5"/>
        <v>6.25</v>
      </c>
    </row>
    <row r="14" spans="1:62" x14ac:dyDescent="0.2">
      <c r="A14" s="62" t="s">
        <v>11</v>
      </c>
      <c r="B14" s="23">
        <v>92.1</v>
      </c>
      <c r="C14" s="49">
        <v>16</v>
      </c>
      <c r="D14" s="24">
        <v>86.72</v>
      </c>
      <c r="E14" s="24">
        <v>24.1</v>
      </c>
      <c r="F14" s="49">
        <v>18</v>
      </c>
      <c r="G14" s="47">
        <v>5</v>
      </c>
      <c r="H14" s="62" t="s">
        <v>11</v>
      </c>
      <c r="I14" s="24">
        <v>89.1</v>
      </c>
      <c r="J14" s="49">
        <v>11</v>
      </c>
      <c r="K14" s="24">
        <v>96.87</v>
      </c>
      <c r="L14" s="24">
        <v>32.5</v>
      </c>
      <c r="M14" s="49">
        <v>17</v>
      </c>
      <c r="N14" s="135" t="s">
        <v>70</v>
      </c>
      <c r="O14" s="24">
        <v>46</v>
      </c>
      <c r="P14" s="47">
        <v>3</v>
      </c>
      <c r="Q14" s="101" t="s">
        <v>11</v>
      </c>
      <c r="R14" s="115">
        <v>89.7</v>
      </c>
      <c r="S14" s="20">
        <v>9</v>
      </c>
      <c r="T14" s="116">
        <v>95.92</v>
      </c>
      <c r="U14" s="116">
        <v>27.6</v>
      </c>
      <c r="V14" s="20">
        <v>13</v>
      </c>
      <c r="W14" s="105">
        <v>6</v>
      </c>
      <c r="X14" s="24">
        <v>37.5</v>
      </c>
      <c r="Y14" s="24">
        <v>5.3</v>
      </c>
      <c r="Z14" s="47">
        <v>4</v>
      </c>
      <c r="AA14" s="101" t="s">
        <v>11</v>
      </c>
      <c r="AB14" s="115">
        <v>107.6</v>
      </c>
      <c r="AC14" s="20">
        <v>17</v>
      </c>
      <c r="AD14" s="116">
        <v>89.13</v>
      </c>
      <c r="AE14" s="116">
        <v>30.8</v>
      </c>
      <c r="AF14" s="20">
        <v>19</v>
      </c>
      <c r="AG14" s="135" t="s">
        <v>77</v>
      </c>
      <c r="AH14" s="24">
        <v>43.1</v>
      </c>
      <c r="AI14" s="24">
        <v>6.3</v>
      </c>
      <c r="AJ14" s="47">
        <v>5</v>
      </c>
      <c r="AK14" s="30"/>
      <c r="AL14" s="62" t="s">
        <v>11</v>
      </c>
      <c r="AM14" s="24">
        <v>132.5</v>
      </c>
      <c r="AN14" s="49">
        <v>1</v>
      </c>
      <c r="AO14" s="24">
        <v>120.92</v>
      </c>
      <c r="AP14" s="24">
        <v>24.9</v>
      </c>
      <c r="AQ14" s="49">
        <v>19</v>
      </c>
      <c r="AR14" s="135" t="s">
        <v>72</v>
      </c>
      <c r="AS14" s="47">
        <v>46</v>
      </c>
      <c r="AT14" s="131"/>
      <c r="AU14" s="30"/>
      <c r="AV14" s="62" t="s">
        <v>11</v>
      </c>
      <c r="AW14" s="23">
        <v>102.9</v>
      </c>
      <c r="AX14" s="49">
        <v>12</v>
      </c>
      <c r="AY14" s="24">
        <v>87.44</v>
      </c>
      <c r="AZ14" s="24">
        <v>27.8</v>
      </c>
      <c r="BA14" s="144">
        <v>17</v>
      </c>
      <c r="BB14" s="30"/>
      <c r="BC14" s="79">
        <f t="shared" si="0"/>
        <v>102.31666666666666</v>
      </c>
      <c r="BE14" s="149">
        <f t="shared" si="1"/>
        <v>27.950000000000003</v>
      </c>
      <c r="BG14" s="150">
        <f t="shared" si="2"/>
        <v>6</v>
      </c>
      <c r="BH14" s="79">
        <f t="shared" si="3"/>
        <v>35.72</v>
      </c>
      <c r="BI14" s="120">
        <f t="shared" si="4"/>
        <v>4.9000000000000004</v>
      </c>
      <c r="BJ14" s="120">
        <f t="shared" si="5"/>
        <v>4.5</v>
      </c>
    </row>
    <row r="15" spans="1:62" x14ac:dyDescent="0.2">
      <c r="A15" s="62" t="s">
        <v>35</v>
      </c>
      <c r="B15" s="23">
        <v>68.5</v>
      </c>
      <c r="C15" s="49">
        <v>21</v>
      </c>
      <c r="D15" s="24">
        <v>64.540000000000006</v>
      </c>
      <c r="E15" s="24">
        <v>23</v>
      </c>
      <c r="F15" s="49">
        <v>19</v>
      </c>
      <c r="G15" s="47">
        <v>2</v>
      </c>
      <c r="H15" s="62" t="s">
        <v>35</v>
      </c>
      <c r="I15" s="24">
        <v>51.9</v>
      </c>
      <c r="J15" s="49">
        <v>20</v>
      </c>
      <c r="K15" s="24">
        <v>56.41</v>
      </c>
      <c r="L15" s="24">
        <v>32.5</v>
      </c>
      <c r="M15" s="49">
        <v>18</v>
      </c>
      <c r="N15" s="135" t="s">
        <v>74</v>
      </c>
      <c r="O15" s="24">
        <v>43</v>
      </c>
      <c r="P15" s="47">
        <v>6</v>
      </c>
      <c r="Q15" s="101" t="s">
        <v>35</v>
      </c>
      <c r="R15" s="115">
        <v>87.5</v>
      </c>
      <c r="S15" s="20">
        <v>12</v>
      </c>
      <c r="T15" s="116">
        <v>93.55</v>
      </c>
      <c r="U15" s="116">
        <v>26.5</v>
      </c>
      <c r="V15" s="20">
        <v>20</v>
      </c>
      <c r="W15" s="105">
        <v>9</v>
      </c>
      <c r="X15" s="24">
        <v>38.1</v>
      </c>
      <c r="Y15" s="24">
        <v>4</v>
      </c>
      <c r="Z15" s="47">
        <v>4</v>
      </c>
      <c r="AA15" s="101" t="s">
        <v>35</v>
      </c>
      <c r="AB15" s="115">
        <v>116.6</v>
      </c>
      <c r="AC15" s="20">
        <v>9</v>
      </c>
      <c r="AD15" s="116">
        <v>96.62</v>
      </c>
      <c r="AE15" s="116">
        <v>30.8</v>
      </c>
      <c r="AF15" s="20">
        <v>18</v>
      </c>
      <c r="AG15" s="135" t="s">
        <v>72</v>
      </c>
      <c r="AH15" s="24">
        <v>44.4</v>
      </c>
      <c r="AI15" s="24">
        <v>4</v>
      </c>
      <c r="AJ15" s="47">
        <v>3.5</v>
      </c>
      <c r="AK15" s="30"/>
      <c r="AL15" s="62" t="s">
        <v>35</v>
      </c>
      <c r="AM15" s="24">
        <v>128.4</v>
      </c>
      <c r="AN15" s="49">
        <v>3</v>
      </c>
      <c r="AO15" s="24">
        <v>117.16</v>
      </c>
      <c r="AP15" s="24">
        <v>25.3</v>
      </c>
      <c r="AQ15" s="49">
        <v>16</v>
      </c>
      <c r="AR15" s="135" t="s">
        <v>81</v>
      </c>
      <c r="AS15" s="47">
        <v>44</v>
      </c>
      <c r="AT15" s="131"/>
      <c r="AU15" s="30"/>
      <c r="AV15" s="62" t="s">
        <v>35</v>
      </c>
      <c r="AW15" s="23">
        <v>94.9</v>
      </c>
      <c r="AX15" s="49">
        <v>17</v>
      </c>
      <c r="AY15" s="24">
        <v>80.67</v>
      </c>
      <c r="AZ15" s="24">
        <v>29</v>
      </c>
      <c r="BA15" s="144">
        <v>13</v>
      </c>
      <c r="BB15" s="30"/>
      <c r="BC15" s="79">
        <f t="shared" si="0"/>
        <v>91.3</v>
      </c>
      <c r="BE15" s="149">
        <f t="shared" si="1"/>
        <v>27.849999999999998</v>
      </c>
      <c r="BG15" s="150">
        <f t="shared" si="2"/>
        <v>9</v>
      </c>
      <c r="BH15" s="79">
        <f t="shared" si="3"/>
        <v>35.700000000000003</v>
      </c>
      <c r="BI15" s="120">
        <f t="shared" si="4"/>
        <v>4</v>
      </c>
      <c r="BJ15" s="120">
        <f t="shared" si="5"/>
        <v>3.75</v>
      </c>
    </row>
    <row r="16" spans="1:62" x14ac:dyDescent="0.2">
      <c r="A16" s="62" t="s">
        <v>12</v>
      </c>
      <c r="B16" s="23">
        <v>100.7</v>
      </c>
      <c r="C16" s="49">
        <v>15</v>
      </c>
      <c r="D16" s="24">
        <v>94.86</v>
      </c>
      <c r="E16" s="24">
        <v>26.8</v>
      </c>
      <c r="F16" s="49">
        <v>11</v>
      </c>
      <c r="G16" s="47">
        <v>3.3</v>
      </c>
      <c r="H16" s="62" t="s">
        <v>12</v>
      </c>
      <c r="I16" s="24">
        <v>90.1</v>
      </c>
      <c r="J16" s="49">
        <v>9</v>
      </c>
      <c r="K16" s="24">
        <v>97.96</v>
      </c>
      <c r="L16" s="24">
        <v>32.5</v>
      </c>
      <c r="M16" s="49">
        <v>16</v>
      </c>
      <c r="N16" s="135" t="s">
        <v>68</v>
      </c>
      <c r="O16" s="24">
        <v>43</v>
      </c>
      <c r="P16" s="47">
        <v>2</v>
      </c>
      <c r="Q16" s="101" t="s">
        <v>12</v>
      </c>
      <c r="R16" s="115">
        <v>87.9</v>
      </c>
      <c r="S16" s="20">
        <v>11</v>
      </c>
      <c r="T16" s="116">
        <v>93.98</v>
      </c>
      <c r="U16" s="116">
        <v>26.8</v>
      </c>
      <c r="V16" s="20">
        <v>16</v>
      </c>
      <c r="W16" s="105">
        <v>9</v>
      </c>
      <c r="X16" s="24">
        <v>40</v>
      </c>
      <c r="Y16" s="24">
        <v>4.7</v>
      </c>
      <c r="Z16" s="47">
        <v>4</v>
      </c>
      <c r="AA16" s="101" t="s">
        <v>12</v>
      </c>
      <c r="AB16" s="115">
        <v>114</v>
      </c>
      <c r="AC16" s="20">
        <v>13</v>
      </c>
      <c r="AD16" s="116">
        <v>94.47</v>
      </c>
      <c r="AE16" s="116">
        <v>31.6</v>
      </c>
      <c r="AF16" s="20">
        <v>16</v>
      </c>
      <c r="AG16" s="135" t="s">
        <v>71</v>
      </c>
      <c r="AH16" s="24">
        <v>44</v>
      </c>
      <c r="AI16" s="24">
        <v>6.3</v>
      </c>
      <c r="AJ16" s="47">
        <v>4.5</v>
      </c>
      <c r="AK16" s="30"/>
      <c r="AL16" s="62" t="s">
        <v>12</v>
      </c>
      <c r="AM16" s="24">
        <v>96.5</v>
      </c>
      <c r="AN16" s="49">
        <v>15</v>
      </c>
      <c r="AO16" s="24">
        <v>88.05</v>
      </c>
      <c r="AP16" s="24">
        <v>26.6</v>
      </c>
      <c r="AQ16" s="49">
        <v>9</v>
      </c>
      <c r="AR16" s="135" t="s">
        <v>69</v>
      </c>
      <c r="AS16" s="47">
        <v>45</v>
      </c>
      <c r="AT16" s="131"/>
      <c r="AU16" s="30"/>
      <c r="AV16" s="62" t="s">
        <v>12</v>
      </c>
      <c r="AW16" s="23">
        <v>107</v>
      </c>
      <c r="AX16" s="49">
        <v>10</v>
      </c>
      <c r="AY16" s="24">
        <v>90.95</v>
      </c>
      <c r="AZ16" s="24">
        <v>27.9</v>
      </c>
      <c r="BA16" s="144">
        <v>16</v>
      </c>
      <c r="BB16" s="30"/>
      <c r="BC16" s="79">
        <f t="shared" si="0"/>
        <v>99.366666666666674</v>
      </c>
      <c r="BE16" s="149">
        <f t="shared" si="1"/>
        <v>28.7</v>
      </c>
      <c r="BG16" s="150">
        <f t="shared" si="2"/>
        <v>9</v>
      </c>
      <c r="BH16" s="79">
        <f t="shared" si="3"/>
        <v>36.200000000000003</v>
      </c>
      <c r="BI16" s="120">
        <f t="shared" si="4"/>
        <v>4.0750000000000002</v>
      </c>
      <c r="BJ16" s="120">
        <f t="shared" si="5"/>
        <v>4.25</v>
      </c>
    </row>
    <row r="17" spans="1:62" x14ac:dyDescent="0.2">
      <c r="A17" s="62" t="s">
        <v>53</v>
      </c>
      <c r="B17" s="23">
        <v>118.1</v>
      </c>
      <c r="C17" s="49">
        <v>2</v>
      </c>
      <c r="D17" s="24">
        <v>111.27</v>
      </c>
      <c r="E17" s="24">
        <v>27.8</v>
      </c>
      <c r="F17" s="49">
        <v>6</v>
      </c>
      <c r="G17" s="47">
        <v>3.7</v>
      </c>
      <c r="H17" s="62" t="s">
        <v>53</v>
      </c>
      <c r="I17" s="24">
        <v>102.2</v>
      </c>
      <c r="J17" s="49">
        <v>5</v>
      </c>
      <c r="K17" s="24">
        <v>111.15</v>
      </c>
      <c r="L17" s="24">
        <v>32.5</v>
      </c>
      <c r="M17" s="49">
        <v>14</v>
      </c>
      <c r="N17" s="135" t="s">
        <v>75</v>
      </c>
      <c r="O17" s="24">
        <v>42</v>
      </c>
      <c r="P17" s="47">
        <v>6</v>
      </c>
      <c r="Q17" s="101" t="s">
        <v>53</v>
      </c>
      <c r="R17" s="115">
        <v>93.6</v>
      </c>
      <c r="S17" s="20">
        <v>6</v>
      </c>
      <c r="T17" s="116">
        <v>100.15</v>
      </c>
      <c r="U17" s="116">
        <v>28.2</v>
      </c>
      <c r="V17" s="20">
        <v>8</v>
      </c>
      <c r="W17" s="105">
        <v>4</v>
      </c>
      <c r="X17" s="24">
        <v>37.200000000000003</v>
      </c>
      <c r="Y17" s="24">
        <v>8</v>
      </c>
      <c r="Z17" s="47">
        <v>3</v>
      </c>
      <c r="AA17" s="101" t="s">
        <v>53</v>
      </c>
      <c r="AB17" s="115">
        <v>122.1</v>
      </c>
      <c r="AC17" s="20">
        <v>6</v>
      </c>
      <c r="AD17" s="116">
        <v>101.14</v>
      </c>
      <c r="AE17" s="116">
        <v>34.4</v>
      </c>
      <c r="AF17" s="20">
        <v>5</v>
      </c>
      <c r="AG17" s="135" t="s">
        <v>78</v>
      </c>
      <c r="AH17" s="24">
        <v>40.799999999999997</v>
      </c>
      <c r="AI17" s="24">
        <v>6</v>
      </c>
      <c r="AJ17" s="47">
        <v>3.5</v>
      </c>
      <c r="AK17" s="30"/>
      <c r="AL17" s="62" t="s">
        <v>53</v>
      </c>
      <c r="AM17" s="24">
        <v>106.1</v>
      </c>
      <c r="AN17" s="49">
        <v>13</v>
      </c>
      <c r="AO17" s="24">
        <v>96.83</v>
      </c>
      <c r="AP17" s="24">
        <v>27</v>
      </c>
      <c r="AQ17" s="49">
        <v>7</v>
      </c>
      <c r="AR17" s="135" t="s">
        <v>77</v>
      </c>
      <c r="AS17" s="47">
        <v>43</v>
      </c>
      <c r="AT17" s="131"/>
      <c r="AU17" s="30"/>
      <c r="AV17" s="62" t="s">
        <v>53</v>
      </c>
      <c r="AW17" s="23">
        <v>125.6</v>
      </c>
      <c r="AX17" s="49">
        <v>3</v>
      </c>
      <c r="AY17" s="24">
        <v>106.73</v>
      </c>
      <c r="AZ17" s="24">
        <v>28.7</v>
      </c>
      <c r="BA17" s="144">
        <v>14</v>
      </c>
      <c r="BB17" s="30"/>
      <c r="BC17" s="79">
        <f t="shared" si="0"/>
        <v>111.28333333333335</v>
      </c>
      <c r="BE17" s="149">
        <f t="shared" si="1"/>
        <v>29.766666666666666</v>
      </c>
      <c r="BG17" s="150">
        <f t="shared" si="2"/>
        <v>4</v>
      </c>
      <c r="BH17" s="79">
        <f t="shared" si="3"/>
        <v>33.4</v>
      </c>
      <c r="BI17" s="120">
        <f t="shared" si="4"/>
        <v>5.9249999999999998</v>
      </c>
      <c r="BJ17" s="120">
        <f t="shared" si="5"/>
        <v>3.25</v>
      </c>
    </row>
    <row r="18" spans="1:62" x14ac:dyDescent="0.2">
      <c r="A18" s="62" t="s">
        <v>19</v>
      </c>
      <c r="B18" s="23">
        <v>109.7</v>
      </c>
      <c r="C18" s="49">
        <v>7</v>
      </c>
      <c r="D18" s="24">
        <v>103.31</v>
      </c>
      <c r="E18" s="24">
        <v>26.2</v>
      </c>
      <c r="F18" s="49">
        <v>14</v>
      </c>
      <c r="G18" s="47">
        <v>3.3</v>
      </c>
      <c r="H18" s="62" t="s">
        <v>19</v>
      </c>
      <c r="I18" s="24">
        <v>123.1</v>
      </c>
      <c r="J18" s="49">
        <v>2</v>
      </c>
      <c r="K18" s="24">
        <v>133.88999999999999</v>
      </c>
      <c r="L18" s="24">
        <v>32.799999999999997</v>
      </c>
      <c r="M18" s="49">
        <v>6</v>
      </c>
      <c r="N18" s="135" t="s">
        <v>75</v>
      </c>
      <c r="O18" s="24">
        <v>42</v>
      </c>
      <c r="P18" s="47">
        <v>3</v>
      </c>
      <c r="Q18" s="101" t="s">
        <v>19</v>
      </c>
      <c r="R18" s="115">
        <v>96.4</v>
      </c>
      <c r="S18" s="20">
        <v>4</v>
      </c>
      <c r="T18" s="116">
        <v>103.12</v>
      </c>
      <c r="U18" s="116">
        <v>26.7</v>
      </c>
      <c r="V18" s="20">
        <v>18</v>
      </c>
      <c r="W18" s="105">
        <v>5</v>
      </c>
      <c r="X18" s="24">
        <v>34.4</v>
      </c>
      <c r="Y18" s="24">
        <v>6.3</v>
      </c>
      <c r="Z18" s="47">
        <v>3.5</v>
      </c>
      <c r="AA18" s="101" t="s">
        <v>19</v>
      </c>
      <c r="AB18" s="115">
        <v>114.8</v>
      </c>
      <c r="AC18" s="20">
        <v>12</v>
      </c>
      <c r="AD18" s="116">
        <v>95.15</v>
      </c>
      <c r="AE18" s="116">
        <v>33.1</v>
      </c>
      <c r="AF18" s="20">
        <v>10</v>
      </c>
      <c r="AG18" s="135" t="s">
        <v>79</v>
      </c>
      <c r="AH18" s="24">
        <v>40.700000000000003</v>
      </c>
      <c r="AI18" s="24">
        <v>7.3</v>
      </c>
      <c r="AJ18" s="47">
        <v>3</v>
      </c>
      <c r="AK18" s="30"/>
      <c r="AL18" s="62" t="s">
        <v>19</v>
      </c>
      <c r="AM18" s="24">
        <v>96.4</v>
      </c>
      <c r="AN18" s="49">
        <v>16</v>
      </c>
      <c r="AO18" s="24">
        <v>88.02</v>
      </c>
      <c r="AP18" s="24">
        <v>27.7</v>
      </c>
      <c r="AQ18" s="49">
        <v>4</v>
      </c>
      <c r="AR18" s="135" t="s">
        <v>71</v>
      </c>
      <c r="AS18" s="47">
        <v>45</v>
      </c>
      <c r="AT18" s="131"/>
      <c r="AU18" s="30"/>
      <c r="AV18" s="62" t="s">
        <v>19</v>
      </c>
      <c r="AW18" s="23">
        <v>117.1</v>
      </c>
      <c r="AX18" s="49">
        <v>6</v>
      </c>
      <c r="AY18" s="24">
        <v>99.52</v>
      </c>
      <c r="AZ18" s="24">
        <v>29.3</v>
      </c>
      <c r="BA18" s="144">
        <v>10</v>
      </c>
      <c r="BB18" s="30"/>
      <c r="BC18" s="79">
        <f t="shared" si="0"/>
        <v>109.58333333333336</v>
      </c>
      <c r="BE18" s="149">
        <f t="shared" si="1"/>
        <v>29.3</v>
      </c>
      <c r="BG18" s="150">
        <f t="shared" si="2"/>
        <v>5</v>
      </c>
      <c r="BH18" s="79">
        <f t="shared" si="3"/>
        <v>33.42</v>
      </c>
      <c r="BI18" s="120">
        <f t="shared" si="4"/>
        <v>4.9749999999999996</v>
      </c>
      <c r="BJ18" s="120">
        <f t="shared" si="5"/>
        <v>3.25</v>
      </c>
    </row>
    <row r="19" spans="1:62" x14ac:dyDescent="0.2">
      <c r="A19" s="62" t="s">
        <v>36</v>
      </c>
      <c r="B19" s="23">
        <v>92.1</v>
      </c>
      <c r="C19" s="49">
        <v>17</v>
      </c>
      <c r="D19" s="24">
        <v>86.76</v>
      </c>
      <c r="E19" s="24">
        <v>30.2</v>
      </c>
      <c r="F19" s="49">
        <v>1</v>
      </c>
      <c r="G19" s="47">
        <v>4.7</v>
      </c>
      <c r="H19" s="62" t="s">
        <v>36</v>
      </c>
      <c r="I19" s="24">
        <v>76.7</v>
      </c>
      <c r="J19" s="49">
        <v>14</v>
      </c>
      <c r="K19" s="24">
        <v>83.46</v>
      </c>
      <c r="L19" s="24">
        <v>32.700000000000003</v>
      </c>
      <c r="M19" s="49">
        <v>10</v>
      </c>
      <c r="N19" s="135" t="s">
        <v>72</v>
      </c>
      <c r="O19" s="24">
        <v>44</v>
      </c>
      <c r="P19" s="47">
        <v>6</v>
      </c>
      <c r="Q19" s="101" t="s">
        <v>36</v>
      </c>
      <c r="R19" s="115">
        <v>81.099999999999994</v>
      </c>
      <c r="S19" s="20">
        <v>17</v>
      </c>
      <c r="T19" s="116">
        <v>86.72</v>
      </c>
      <c r="U19" s="116">
        <v>31.4</v>
      </c>
      <c r="V19" s="20">
        <v>1</v>
      </c>
      <c r="W19" s="105">
        <v>4</v>
      </c>
      <c r="X19" s="24">
        <v>37.299999999999997</v>
      </c>
      <c r="Y19" s="24">
        <v>6.3</v>
      </c>
      <c r="Z19" s="47">
        <v>2</v>
      </c>
      <c r="AA19" s="101" t="s">
        <v>36</v>
      </c>
      <c r="AB19" s="115">
        <v>115</v>
      </c>
      <c r="AC19" s="20">
        <v>11</v>
      </c>
      <c r="AD19" s="116">
        <v>95.33</v>
      </c>
      <c r="AE19" s="116">
        <v>35.6</v>
      </c>
      <c r="AF19" s="20">
        <v>2</v>
      </c>
      <c r="AG19" s="135" t="s">
        <v>79</v>
      </c>
      <c r="AH19" s="24">
        <v>40</v>
      </c>
      <c r="AI19" s="24">
        <v>5.3</v>
      </c>
      <c r="AJ19" s="47">
        <v>3</v>
      </c>
      <c r="AK19" s="30"/>
      <c r="AL19" s="62" t="s">
        <v>36</v>
      </c>
      <c r="AM19" s="24">
        <v>93.9</v>
      </c>
      <c r="AN19" s="49">
        <v>17</v>
      </c>
      <c r="AO19" s="24">
        <v>85.7</v>
      </c>
      <c r="AP19" s="24">
        <v>26.1</v>
      </c>
      <c r="AQ19" s="49">
        <v>12</v>
      </c>
      <c r="AR19" s="135" t="s">
        <v>71</v>
      </c>
      <c r="AS19" s="47">
        <v>42</v>
      </c>
      <c r="AT19" s="131"/>
      <c r="AU19" s="30"/>
      <c r="AV19" s="62" t="s">
        <v>36</v>
      </c>
      <c r="AW19" s="23">
        <v>101.3</v>
      </c>
      <c r="AX19" s="49">
        <v>13</v>
      </c>
      <c r="AY19" s="24">
        <v>86.15</v>
      </c>
      <c r="AZ19" s="24">
        <v>31.8</v>
      </c>
      <c r="BA19" s="144">
        <v>4</v>
      </c>
      <c r="BB19" s="30"/>
      <c r="BC19" s="79">
        <f t="shared" si="0"/>
        <v>93.34999999999998</v>
      </c>
      <c r="BE19" s="149">
        <f t="shared" si="1"/>
        <v>31.3</v>
      </c>
      <c r="BG19" s="150">
        <f t="shared" si="2"/>
        <v>4</v>
      </c>
      <c r="BH19" s="79">
        <f t="shared" si="3"/>
        <v>33.46</v>
      </c>
      <c r="BI19" s="120">
        <f t="shared" si="4"/>
        <v>5.5750000000000002</v>
      </c>
      <c r="BJ19" s="120">
        <f t="shared" si="5"/>
        <v>2.5</v>
      </c>
    </row>
    <row r="20" spans="1:62" x14ac:dyDescent="0.2">
      <c r="A20" s="62" t="s">
        <v>51</v>
      </c>
      <c r="B20" s="23">
        <v>126.3</v>
      </c>
      <c r="C20" s="49">
        <v>1</v>
      </c>
      <c r="D20" s="24">
        <v>118.9</v>
      </c>
      <c r="E20" s="24">
        <v>28.8</v>
      </c>
      <c r="F20" s="49">
        <v>4</v>
      </c>
      <c r="G20" s="47">
        <v>1.3</v>
      </c>
      <c r="H20" s="62" t="s">
        <v>51</v>
      </c>
      <c r="I20" s="24">
        <v>58.8</v>
      </c>
      <c r="J20" s="49">
        <v>19</v>
      </c>
      <c r="K20" s="24">
        <v>63.92</v>
      </c>
      <c r="L20" s="24">
        <v>33.799999999999997</v>
      </c>
      <c r="M20" s="105">
        <v>1</v>
      </c>
      <c r="N20" s="135" t="s">
        <v>76</v>
      </c>
      <c r="O20" s="24">
        <v>41</v>
      </c>
      <c r="P20" s="47">
        <v>8</v>
      </c>
      <c r="Q20" s="101" t="s">
        <v>51</v>
      </c>
      <c r="R20" s="115">
        <v>57.4</v>
      </c>
      <c r="S20" s="20">
        <v>21</v>
      </c>
      <c r="T20" s="116">
        <v>61.41</v>
      </c>
      <c r="U20" s="116">
        <v>29.6</v>
      </c>
      <c r="V20" s="20">
        <v>2</v>
      </c>
      <c r="W20" s="105">
        <v>12</v>
      </c>
      <c r="X20" s="24">
        <v>39.200000000000003</v>
      </c>
      <c r="Y20" s="24">
        <v>5</v>
      </c>
      <c r="Z20" s="47">
        <v>3.5</v>
      </c>
      <c r="AA20" s="101" t="s">
        <v>51</v>
      </c>
      <c r="AB20" s="115">
        <v>109.1</v>
      </c>
      <c r="AC20" s="20">
        <v>16</v>
      </c>
      <c r="AD20" s="116">
        <v>90.4</v>
      </c>
      <c r="AE20" s="116">
        <v>33.799999999999997</v>
      </c>
      <c r="AF20" s="20">
        <v>7</v>
      </c>
      <c r="AG20" s="135" t="s">
        <v>72</v>
      </c>
      <c r="AH20" s="24">
        <v>45.9</v>
      </c>
      <c r="AI20" s="24">
        <v>3</v>
      </c>
      <c r="AJ20" s="47">
        <v>3.5</v>
      </c>
      <c r="AK20" s="30"/>
      <c r="AL20" s="62" t="s">
        <v>51</v>
      </c>
      <c r="AM20" s="24">
        <v>90.4</v>
      </c>
      <c r="AN20" s="49">
        <v>18</v>
      </c>
      <c r="AO20" s="24">
        <v>82.53</v>
      </c>
      <c r="AP20" s="24">
        <v>26.3</v>
      </c>
      <c r="AQ20" s="49">
        <v>10</v>
      </c>
      <c r="AR20" s="135" t="s">
        <v>81</v>
      </c>
      <c r="AS20" s="47">
        <v>46</v>
      </c>
      <c r="AT20" s="131"/>
      <c r="AU20" s="30"/>
      <c r="AV20" s="62" t="s">
        <v>51</v>
      </c>
      <c r="AW20" s="23">
        <v>130.4</v>
      </c>
      <c r="AX20" s="49">
        <v>1</v>
      </c>
      <c r="AY20" s="24">
        <v>110.88</v>
      </c>
      <c r="AZ20" s="24">
        <v>32.700000000000003</v>
      </c>
      <c r="BA20" s="144">
        <v>2</v>
      </c>
      <c r="BB20" s="30"/>
      <c r="BC20" s="79">
        <f t="shared" si="0"/>
        <v>95.399999999999991</v>
      </c>
      <c r="BE20" s="149">
        <f t="shared" si="1"/>
        <v>30.833333333333332</v>
      </c>
      <c r="BG20" s="150">
        <f t="shared" si="2"/>
        <v>12</v>
      </c>
      <c r="BH20" s="79">
        <f t="shared" si="3"/>
        <v>36.82</v>
      </c>
      <c r="BI20" s="120">
        <f t="shared" si="4"/>
        <v>4.3250000000000002</v>
      </c>
      <c r="BJ20" s="120">
        <f t="shared" si="5"/>
        <v>3.5</v>
      </c>
    </row>
    <row r="21" spans="1:62" x14ac:dyDescent="0.2">
      <c r="A21" s="62" t="s">
        <v>25</v>
      </c>
      <c r="B21" s="23">
        <v>108</v>
      </c>
      <c r="C21" s="49">
        <v>11</v>
      </c>
      <c r="D21" s="24">
        <v>101.72</v>
      </c>
      <c r="E21" s="24">
        <v>27.4</v>
      </c>
      <c r="F21" s="49">
        <v>8</v>
      </c>
      <c r="G21" s="47">
        <v>5</v>
      </c>
      <c r="H21" s="62" t="s">
        <v>25</v>
      </c>
      <c r="I21" s="24">
        <v>89.9</v>
      </c>
      <c r="J21" s="49">
        <v>10</v>
      </c>
      <c r="K21" s="24">
        <v>97.78</v>
      </c>
      <c r="L21" s="24">
        <v>32.6</v>
      </c>
      <c r="M21" s="49">
        <v>12</v>
      </c>
      <c r="N21" s="135" t="s">
        <v>71</v>
      </c>
      <c r="O21" s="24">
        <v>43</v>
      </c>
      <c r="P21" s="47">
        <v>1</v>
      </c>
      <c r="Q21" s="101" t="s">
        <v>25</v>
      </c>
      <c r="R21" s="115">
        <v>82.6</v>
      </c>
      <c r="S21" s="20">
        <v>15</v>
      </c>
      <c r="T21" s="116">
        <v>88.33</v>
      </c>
      <c r="U21" s="116">
        <v>28.4</v>
      </c>
      <c r="V21" s="20">
        <v>5</v>
      </c>
      <c r="W21" s="105">
        <v>3</v>
      </c>
      <c r="X21" s="24">
        <v>38.6</v>
      </c>
      <c r="Y21" s="24">
        <v>7.3</v>
      </c>
      <c r="Z21" s="47">
        <v>4</v>
      </c>
      <c r="AA21" s="101" t="s">
        <v>25</v>
      </c>
      <c r="AB21" s="115">
        <v>116</v>
      </c>
      <c r="AC21" s="20">
        <v>10</v>
      </c>
      <c r="AD21" s="116">
        <v>96.13</v>
      </c>
      <c r="AE21" s="116">
        <v>33</v>
      </c>
      <c r="AF21" s="20">
        <v>11</v>
      </c>
      <c r="AG21" s="135" t="s">
        <v>78</v>
      </c>
      <c r="AH21" s="24">
        <v>42.3</v>
      </c>
      <c r="AI21" s="24">
        <v>5.7</v>
      </c>
      <c r="AJ21" s="47">
        <v>4.5</v>
      </c>
      <c r="AK21" s="30"/>
      <c r="AL21" s="62" t="s">
        <v>25</v>
      </c>
      <c r="AM21" s="24">
        <v>97.1</v>
      </c>
      <c r="AN21" s="49">
        <v>14</v>
      </c>
      <c r="AO21" s="24">
        <v>88.63</v>
      </c>
      <c r="AP21" s="24">
        <v>28</v>
      </c>
      <c r="AQ21" s="49">
        <v>2</v>
      </c>
      <c r="AR21" s="135" t="s">
        <v>77</v>
      </c>
      <c r="AS21" s="47">
        <v>45</v>
      </c>
      <c r="AT21" s="131"/>
      <c r="AU21" s="30"/>
      <c r="AV21" s="62" t="s">
        <v>25</v>
      </c>
      <c r="AW21" s="23">
        <v>95.9</v>
      </c>
      <c r="AX21" s="49">
        <v>16</v>
      </c>
      <c r="AY21" s="24">
        <v>81.5</v>
      </c>
      <c r="AZ21" s="24">
        <v>29.4</v>
      </c>
      <c r="BA21" s="144">
        <v>9</v>
      </c>
      <c r="BB21" s="30"/>
      <c r="BC21" s="79">
        <f t="shared" si="0"/>
        <v>98.25</v>
      </c>
      <c r="BE21" s="149">
        <f t="shared" si="1"/>
        <v>29.8</v>
      </c>
      <c r="BG21" s="150">
        <f t="shared" si="2"/>
        <v>3</v>
      </c>
      <c r="BH21" s="79">
        <f t="shared" si="3"/>
        <v>34.379999999999995</v>
      </c>
      <c r="BI21" s="120">
        <f t="shared" si="4"/>
        <v>4.75</v>
      </c>
      <c r="BJ21" s="120">
        <f t="shared" si="5"/>
        <v>4.25</v>
      </c>
    </row>
    <row r="22" spans="1:62" ht="13.5" thickBot="1" x14ac:dyDescent="0.25">
      <c r="A22" s="63" t="s">
        <v>37</v>
      </c>
      <c r="B22" s="64">
        <v>106.1</v>
      </c>
      <c r="C22" s="65">
        <v>12</v>
      </c>
      <c r="D22" s="66">
        <v>99.92</v>
      </c>
      <c r="E22" s="66">
        <v>29.5</v>
      </c>
      <c r="F22" s="65">
        <v>2</v>
      </c>
      <c r="G22" s="67">
        <v>4</v>
      </c>
      <c r="H22" s="63" t="s">
        <v>37</v>
      </c>
      <c r="I22" s="66">
        <v>112.2</v>
      </c>
      <c r="J22" s="65">
        <v>3</v>
      </c>
      <c r="K22" s="66">
        <v>121.99</v>
      </c>
      <c r="L22" s="66">
        <v>32.5</v>
      </c>
      <c r="M22" s="65">
        <v>13</v>
      </c>
      <c r="N22" s="136" t="s">
        <v>71</v>
      </c>
      <c r="O22" s="66">
        <v>44</v>
      </c>
      <c r="P22" s="67">
        <v>7</v>
      </c>
      <c r="Q22" s="106" t="s">
        <v>37</v>
      </c>
      <c r="R22" s="117">
        <v>81.7</v>
      </c>
      <c r="S22" s="118">
        <v>16</v>
      </c>
      <c r="T22" s="119">
        <v>87.41</v>
      </c>
      <c r="U22" s="119">
        <v>27.7</v>
      </c>
      <c r="V22" s="118">
        <v>10</v>
      </c>
      <c r="W22" s="107">
        <v>2</v>
      </c>
      <c r="X22" s="66">
        <v>38.700000000000003</v>
      </c>
      <c r="Y22" s="66">
        <v>6.7</v>
      </c>
      <c r="Z22" s="67">
        <v>4.5</v>
      </c>
      <c r="AA22" s="101" t="s">
        <v>37</v>
      </c>
      <c r="AB22" s="115">
        <v>110.9</v>
      </c>
      <c r="AC22" s="20">
        <v>15</v>
      </c>
      <c r="AD22" s="116">
        <v>91.86</v>
      </c>
      <c r="AE22" s="116">
        <v>33.700000000000003</v>
      </c>
      <c r="AF22" s="20">
        <v>8</v>
      </c>
      <c r="AG22" s="135" t="s">
        <v>80</v>
      </c>
      <c r="AH22" s="24">
        <v>43.2</v>
      </c>
      <c r="AI22" s="24">
        <v>5.3</v>
      </c>
      <c r="AJ22" s="47">
        <v>3.5</v>
      </c>
      <c r="AK22" s="30"/>
      <c r="AL22" s="62" t="s">
        <v>37</v>
      </c>
      <c r="AM22" s="24">
        <v>107.6</v>
      </c>
      <c r="AN22" s="49">
        <v>11</v>
      </c>
      <c r="AO22" s="24">
        <v>98.19</v>
      </c>
      <c r="AP22" s="24">
        <v>27.3</v>
      </c>
      <c r="AQ22" s="49">
        <v>5</v>
      </c>
      <c r="AR22" s="136" t="s">
        <v>75</v>
      </c>
      <c r="AS22" s="47">
        <v>45</v>
      </c>
      <c r="AT22" s="131"/>
      <c r="AU22" s="30"/>
      <c r="AV22" s="62" t="s">
        <v>37</v>
      </c>
      <c r="AW22" s="64">
        <v>117.7</v>
      </c>
      <c r="AX22" s="65">
        <v>5</v>
      </c>
      <c r="AY22" s="66">
        <v>100.09</v>
      </c>
      <c r="AZ22" s="66">
        <v>30.8</v>
      </c>
      <c r="BA22" s="145">
        <v>5</v>
      </c>
      <c r="BB22" s="30"/>
      <c r="BC22" s="79">
        <f t="shared" si="0"/>
        <v>106.03333333333335</v>
      </c>
      <c r="BE22" s="149">
        <f t="shared" si="1"/>
        <v>30.250000000000004</v>
      </c>
      <c r="BG22" s="150">
        <f t="shared" si="2"/>
        <v>2</v>
      </c>
      <c r="BH22" s="79">
        <f t="shared" si="3"/>
        <v>34.58</v>
      </c>
      <c r="BI22" s="120">
        <f t="shared" si="4"/>
        <v>5.75</v>
      </c>
      <c r="BJ22" s="120">
        <f t="shared" si="5"/>
        <v>4</v>
      </c>
    </row>
    <row r="23" spans="1:62" x14ac:dyDescent="0.2">
      <c r="A23" s="68" t="s">
        <v>38</v>
      </c>
      <c r="B23" s="69">
        <v>106.2</v>
      </c>
      <c r="C23" s="70"/>
      <c r="D23" s="71"/>
      <c r="E23" s="71">
        <v>28.3</v>
      </c>
      <c r="F23" s="70"/>
      <c r="G23" s="72">
        <v>4.4000000000000004</v>
      </c>
      <c r="H23" s="88" t="s">
        <v>41</v>
      </c>
      <c r="I23" s="6">
        <v>91.9</v>
      </c>
      <c r="J23" s="4"/>
      <c r="K23" s="6"/>
      <c r="L23" s="6">
        <v>32.6</v>
      </c>
      <c r="M23" s="4"/>
      <c r="N23" s="89" t="s">
        <v>72</v>
      </c>
      <c r="O23" s="6">
        <v>41.8</v>
      </c>
      <c r="P23" s="42">
        <v>5.4</v>
      </c>
      <c r="Q23" s="31" t="s">
        <v>41</v>
      </c>
      <c r="R23" s="3">
        <v>93.5</v>
      </c>
      <c r="S23" s="4"/>
      <c r="T23" s="6"/>
      <c r="U23" s="6">
        <v>29.3</v>
      </c>
      <c r="V23" s="4"/>
      <c r="W23" s="5">
        <v>5</v>
      </c>
      <c r="X23" s="6">
        <v>36</v>
      </c>
      <c r="Y23" s="6">
        <v>6.2</v>
      </c>
      <c r="Z23" s="42">
        <v>3.4166666666666665</v>
      </c>
      <c r="AA23" s="31" t="s">
        <v>41</v>
      </c>
      <c r="AB23" s="3">
        <v>120.7</v>
      </c>
      <c r="AC23" s="4"/>
      <c r="AD23" s="6"/>
      <c r="AE23" s="6">
        <v>34.700000000000003</v>
      </c>
      <c r="AF23" s="4"/>
      <c r="AG23" s="137" t="s">
        <v>78</v>
      </c>
      <c r="AH23" s="6">
        <v>40</v>
      </c>
      <c r="AI23" s="6">
        <v>5.8</v>
      </c>
      <c r="AJ23" s="42">
        <v>4.0740740740740744</v>
      </c>
      <c r="AK23" s="33"/>
      <c r="AL23" s="88" t="s">
        <v>41</v>
      </c>
      <c r="AM23" s="6">
        <v>109.6</v>
      </c>
      <c r="AN23" s="4"/>
      <c r="AO23" s="6"/>
      <c r="AP23" s="6">
        <v>27</v>
      </c>
      <c r="AQ23" s="4"/>
      <c r="AR23" s="89" t="s">
        <v>71</v>
      </c>
      <c r="AS23" s="42">
        <v>40.1</v>
      </c>
      <c r="AT23" s="131"/>
      <c r="AU23" s="33"/>
      <c r="AV23" s="68" t="s">
        <v>38</v>
      </c>
      <c r="AW23" s="69">
        <v>117.6</v>
      </c>
      <c r="AX23" s="70"/>
      <c r="AY23" s="71"/>
      <c r="AZ23" s="71">
        <v>31.3</v>
      </c>
      <c r="BA23" s="146"/>
      <c r="BB23" s="33"/>
      <c r="BC23" s="79">
        <f t="shared" si="0"/>
        <v>106.58333333333333</v>
      </c>
      <c r="BE23" s="149">
        <f t="shared" si="1"/>
        <v>30.533333333333335</v>
      </c>
      <c r="BG23" s="150">
        <f t="shared" si="2"/>
        <v>5</v>
      </c>
      <c r="BH23" s="79">
        <f t="shared" si="3"/>
        <v>32.58</v>
      </c>
      <c r="BI23" s="120">
        <f t="shared" si="4"/>
        <v>5.45</v>
      </c>
      <c r="BJ23" s="120">
        <f t="shared" si="5"/>
        <v>3.7453703703703702</v>
      </c>
    </row>
    <row r="24" spans="1:62" x14ac:dyDescent="0.2">
      <c r="A24" s="68" t="s">
        <v>39</v>
      </c>
      <c r="B24" s="69">
        <v>12.6</v>
      </c>
      <c r="C24" s="70"/>
      <c r="D24" s="71"/>
      <c r="E24" s="71">
        <v>1.5</v>
      </c>
      <c r="F24" s="70"/>
      <c r="G24" s="72">
        <v>2</v>
      </c>
      <c r="H24" s="68" t="s">
        <v>39</v>
      </c>
      <c r="I24" s="71">
        <v>20.6</v>
      </c>
      <c r="J24" s="70"/>
      <c r="K24" s="71"/>
      <c r="L24" s="71">
        <v>0.4</v>
      </c>
      <c r="M24" s="70"/>
      <c r="N24" s="89"/>
      <c r="O24" s="71"/>
      <c r="P24" s="72"/>
      <c r="Q24" s="103" t="s">
        <v>39</v>
      </c>
      <c r="R24" s="69">
        <v>15.7</v>
      </c>
      <c r="S24" s="70"/>
      <c r="T24" s="71"/>
      <c r="U24" s="71">
        <v>1.3</v>
      </c>
      <c r="V24" s="70"/>
      <c r="W24" s="89">
        <v>1</v>
      </c>
      <c r="X24" s="71">
        <v>2.5</v>
      </c>
      <c r="Y24" s="71">
        <v>2.9</v>
      </c>
      <c r="Z24" s="72"/>
      <c r="AA24" s="103" t="s">
        <v>39</v>
      </c>
      <c r="AB24" s="69">
        <v>12.9</v>
      </c>
      <c r="AC24" s="70"/>
      <c r="AD24" s="71"/>
      <c r="AE24" s="71">
        <v>1.6</v>
      </c>
      <c r="AF24" s="70"/>
      <c r="AG24" s="89">
        <v>0.8</v>
      </c>
      <c r="AH24" s="71">
        <v>1.4</v>
      </c>
      <c r="AI24" s="71">
        <v>3.6</v>
      </c>
      <c r="AJ24" s="72"/>
      <c r="AK24" s="33"/>
      <c r="AL24" s="68" t="s">
        <v>39</v>
      </c>
      <c r="AM24" s="71">
        <v>30.9</v>
      </c>
      <c r="AN24" s="70"/>
      <c r="AO24" s="71"/>
      <c r="AP24" s="71">
        <v>2.4</v>
      </c>
      <c r="AQ24" s="70"/>
      <c r="AR24" s="71">
        <v>1</v>
      </c>
      <c r="AS24" s="72">
        <v>1</v>
      </c>
      <c r="AT24" s="33"/>
      <c r="AU24" s="33"/>
      <c r="AV24" s="68" t="s">
        <v>39</v>
      </c>
      <c r="AW24" s="69">
        <v>18.600000000000001</v>
      </c>
      <c r="AX24" s="70"/>
      <c r="AY24" s="71"/>
      <c r="AZ24" s="71">
        <v>1.7</v>
      </c>
      <c r="BA24" s="146"/>
      <c r="BB24" s="33"/>
    </row>
    <row r="25" spans="1:62" ht="13.5" thickBot="1" x14ac:dyDescent="0.25">
      <c r="A25" s="73" t="s">
        <v>40</v>
      </c>
      <c r="B25" s="7">
        <v>8.8000000000000007</v>
      </c>
      <c r="C25" s="8"/>
      <c r="D25" s="10"/>
      <c r="E25" s="10">
        <v>3.8</v>
      </c>
      <c r="F25" s="8"/>
      <c r="G25" s="74">
        <v>33.9</v>
      </c>
      <c r="H25" s="73" t="s">
        <v>40</v>
      </c>
      <c r="I25" s="10">
        <v>16.600000000000001</v>
      </c>
      <c r="J25" s="8"/>
      <c r="K25" s="10"/>
      <c r="L25" s="10">
        <v>0.8</v>
      </c>
      <c r="M25" s="8"/>
      <c r="N25" s="90">
        <v>5.8</v>
      </c>
      <c r="O25" s="10">
        <v>9.4</v>
      </c>
      <c r="P25" s="74">
        <v>49.8</v>
      </c>
      <c r="Q25" s="104" t="s">
        <v>40</v>
      </c>
      <c r="R25" s="7">
        <v>12.4</v>
      </c>
      <c r="S25" s="8"/>
      <c r="T25" s="10"/>
      <c r="U25" s="10">
        <v>3.3</v>
      </c>
      <c r="V25" s="8"/>
      <c r="W25" s="90">
        <v>2.1</v>
      </c>
      <c r="X25" s="10">
        <v>5.0999999999999996</v>
      </c>
      <c r="Y25" s="10">
        <v>33.9</v>
      </c>
      <c r="Z25" s="74"/>
      <c r="AA25" s="104" t="s">
        <v>40</v>
      </c>
      <c r="AB25" s="7">
        <v>6.6</v>
      </c>
      <c r="AC25" s="8"/>
      <c r="AD25" s="10"/>
      <c r="AE25" s="10">
        <v>2.9</v>
      </c>
      <c r="AF25" s="8"/>
      <c r="AG25" s="90">
        <v>1.3</v>
      </c>
      <c r="AH25" s="10">
        <v>2.1</v>
      </c>
      <c r="AI25" s="10">
        <v>38.299999999999997</v>
      </c>
      <c r="AJ25" s="74"/>
      <c r="AK25" s="33"/>
      <c r="AL25" s="73" t="s">
        <v>40</v>
      </c>
      <c r="AM25" s="10">
        <v>17.399999999999999</v>
      </c>
      <c r="AN25" s="8"/>
      <c r="AO25" s="10"/>
      <c r="AP25" s="10">
        <v>5.4</v>
      </c>
      <c r="AQ25" s="8"/>
      <c r="AR25" s="90">
        <v>5.8</v>
      </c>
      <c r="AS25" s="74">
        <v>9.1999999999999993</v>
      </c>
      <c r="AT25" s="33"/>
      <c r="AU25" s="33"/>
      <c r="AV25" s="73" t="s">
        <v>40</v>
      </c>
      <c r="AW25" s="7">
        <v>7.9</v>
      </c>
      <c r="AX25" s="8"/>
      <c r="AY25" s="10"/>
      <c r="AZ25" s="10">
        <v>2.7</v>
      </c>
      <c r="BA25" s="147"/>
      <c r="BB25" s="33"/>
    </row>
    <row r="26" spans="1:62" x14ac:dyDescent="0.2">
      <c r="A26" s="50"/>
      <c r="B26" s="123"/>
      <c r="C26" s="124"/>
      <c r="D26" s="123"/>
      <c r="E26" s="123"/>
      <c r="F26" s="124"/>
      <c r="G26" s="123"/>
      <c r="H26" s="50"/>
      <c r="I26" s="123"/>
      <c r="J26" s="124"/>
      <c r="K26" s="123"/>
      <c r="L26" s="123"/>
      <c r="M26" s="124"/>
      <c r="N26" s="128"/>
      <c r="O26" s="123"/>
      <c r="P26" s="123"/>
      <c r="Q26" s="50"/>
      <c r="R26" s="123"/>
      <c r="S26" s="124"/>
      <c r="T26" s="123"/>
      <c r="U26" s="123"/>
      <c r="V26" s="124"/>
      <c r="W26" s="128"/>
      <c r="X26" s="123"/>
      <c r="Y26" s="123"/>
      <c r="Z26" s="123"/>
      <c r="AA26" s="50"/>
      <c r="AB26" s="123"/>
      <c r="AC26" s="124"/>
      <c r="AD26" s="123"/>
      <c r="AE26" s="123"/>
      <c r="AF26" s="124"/>
      <c r="AG26" s="128"/>
      <c r="AH26" s="123"/>
      <c r="AI26" s="123"/>
      <c r="AJ26" s="123"/>
      <c r="AK26" s="33"/>
      <c r="AL26" s="50"/>
      <c r="AM26" s="123"/>
      <c r="AN26" s="124"/>
      <c r="AO26" s="123"/>
      <c r="AP26" s="123"/>
      <c r="AQ26" s="124"/>
      <c r="AR26" s="128"/>
      <c r="AS26" s="123"/>
      <c r="AT26" s="33"/>
      <c r="AU26" s="33"/>
      <c r="AV26" s="50"/>
      <c r="AW26" s="123"/>
      <c r="AX26" s="124"/>
      <c r="AY26" s="123"/>
      <c r="AZ26" s="123"/>
      <c r="BA26" s="124"/>
      <c r="BB26" s="33"/>
    </row>
    <row r="27" spans="1:62" x14ac:dyDescent="0.2">
      <c r="A27" s="75" t="s">
        <v>44</v>
      </c>
      <c r="B27" s="76"/>
      <c r="C27" s="77"/>
      <c r="D27" s="76"/>
      <c r="E27" s="76"/>
      <c r="F27" s="77"/>
      <c r="G27" s="76"/>
      <c r="H27" s="91" t="s">
        <v>42</v>
      </c>
      <c r="I27"/>
      <c r="J27"/>
      <c r="K27"/>
      <c r="L27"/>
      <c r="M27"/>
      <c r="N27" s="92"/>
      <c r="O27"/>
      <c r="P27" s="1"/>
      <c r="Q27" s="18" t="s">
        <v>43</v>
      </c>
      <c r="R27" s="18"/>
      <c r="S27" s="18"/>
      <c r="T27" s="18"/>
      <c r="U27" s="18"/>
      <c r="V27" s="18"/>
      <c r="W27" s="93"/>
      <c r="X27" s="18"/>
      <c r="Y27" s="18"/>
      <c r="Z27" s="18"/>
      <c r="AA27" s="18" t="s">
        <v>43</v>
      </c>
      <c r="AB27" s="18"/>
      <c r="AC27" s="18"/>
      <c r="AD27" s="18"/>
      <c r="AE27" s="18"/>
      <c r="AF27" s="18"/>
      <c r="AG27" s="93"/>
      <c r="AH27" s="18"/>
      <c r="AI27" s="18"/>
      <c r="AJ27" s="18"/>
      <c r="AK27" s="163" t="s">
        <v>65</v>
      </c>
      <c r="AL27" s="163"/>
      <c r="AM27" s="163"/>
      <c r="AN27" s="163"/>
      <c r="AO27" s="163"/>
      <c r="AP27" s="163"/>
      <c r="AQ27" s="163"/>
      <c r="AR27" s="163"/>
      <c r="AS27" s="163"/>
      <c r="AT27" s="163"/>
      <c r="AU27" s="165" t="s">
        <v>67</v>
      </c>
      <c r="AV27" s="165"/>
      <c r="AW27" s="165"/>
      <c r="AX27" s="165"/>
      <c r="AY27" s="165"/>
      <c r="AZ27" s="165"/>
      <c r="BA27" s="165"/>
      <c r="BB27" s="165"/>
    </row>
    <row r="28" spans="1:62" x14ac:dyDescent="0.2">
      <c r="A28" s="18" t="s">
        <v>18</v>
      </c>
      <c r="B28" s="28"/>
      <c r="C28" s="28"/>
      <c r="D28" s="28"/>
      <c r="E28" s="28"/>
      <c r="F28" s="28"/>
      <c r="G28" s="28"/>
      <c r="H28" s="18" t="s">
        <v>18</v>
      </c>
      <c r="I28" s="18"/>
      <c r="J28" s="18"/>
      <c r="K28" s="18"/>
      <c r="L28" s="18"/>
      <c r="M28" s="18"/>
      <c r="N28" s="93"/>
      <c r="O28" s="18"/>
      <c r="P28" s="94"/>
      <c r="Q28" s="18" t="s">
        <v>18</v>
      </c>
      <c r="R28" s="18"/>
      <c r="S28" s="18"/>
      <c r="T28" s="18"/>
      <c r="U28" s="18"/>
      <c r="V28" s="18"/>
      <c r="W28" s="93"/>
      <c r="X28" s="18"/>
      <c r="Y28" s="18"/>
      <c r="Z28" s="18"/>
      <c r="AA28" s="18" t="s">
        <v>18</v>
      </c>
      <c r="AB28" s="18"/>
      <c r="AC28" s="18"/>
      <c r="AD28" s="18"/>
      <c r="AE28" s="18"/>
      <c r="AF28" s="18"/>
      <c r="AG28" s="93"/>
      <c r="AH28" s="18"/>
      <c r="AI28" s="18"/>
      <c r="AJ28" s="18"/>
      <c r="AK28" s="164" t="s">
        <v>18</v>
      </c>
      <c r="AL28" s="164"/>
      <c r="AM28" s="164"/>
      <c r="AN28" s="164"/>
      <c r="AO28" s="164"/>
      <c r="AP28" s="164"/>
      <c r="AQ28" s="164"/>
      <c r="AR28" s="164"/>
      <c r="AS28" s="164"/>
      <c r="AT28" s="164"/>
      <c r="AU28" s="164" t="s">
        <v>18</v>
      </c>
      <c r="AV28" s="164"/>
      <c r="AW28" s="164"/>
      <c r="AX28" s="164"/>
      <c r="AY28" s="164"/>
      <c r="AZ28" s="164"/>
      <c r="BA28" s="164"/>
      <c r="BB28" s="164"/>
    </row>
    <row r="29" spans="1:62" x14ac:dyDescent="0.2">
      <c r="Q29" s="18" t="s">
        <v>50</v>
      </c>
      <c r="R29" s="76"/>
      <c r="S29" s="77"/>
      <c r="T29" s="76"/>
      <c r="U29" s="76"/>
      <c r="V29" s="77"/>
      <c r="W29" s="95"/>
      <c r="X29" s="76"/>
      <c r="Y29" s="76"/>
      <c r="Z29" s="76"/>
      <c r="AA29" s="18" t="s">
        <v>50</v>
      </c>
      <c r="AB29" s="76"/>
      <c r="AC29" s="77"/>
      <c r="AD29" s="76"/>
      <c r="AE29" s="76"/>
      <c r="AF29" s="77"/>
      <c r="AG29" s="95"/>
      <c r="AH29" s="76"/>
      <c r="AI29" s="76"/>
      <c r="AJ29" s="76"/>
    </row>
  </sheetData>
  <mergeCells count="10">
    <mergeCell ref="A1:G1"/>
    <mergeCell ref="H1:P1"/>
    <mergeCell ref="Q1:Z1"/>
    <mergeCell ref="AA1:AJ1"/>
    <mergeCell ref="AK1:AT1"/>
    <mergeCell ref="AK27:AT27"/>
    <mergeCell ref="AK28:AT28"/>
    <mergeCell ref="AU1:BB1"/>
    <mergeCell ref="AU27:BB27"/>
    <mergeCell ref="AU28:BB28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10-11_drl</vt:lpstr>
      <vt:lpstr>Sheet1</vt:lpstr>
      <vt:lpstr>'10-11_drl'!Print_Area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Brucker</dc:creator>
  <cp:lastModifiedBy>eric brucker</cp:lastModifiedBy>
  <cp:lastPrinted>2010-10-13T19:10:21Z</cp:lastPrinted>
  <dcterms:created xsi:type="dcterms:W3CDTF">2004-08-02T18:45:44Z</dcterms:created>
  <dcterms:modified xsi:type="dcterms:W3CDTF">2011-12-09T17:24:25Z</dcterms:modified>
</cp:coreProperties>
</file>